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schleders/Desktop/"/>
    </mc:Choice>
  </mc:AlternateContent>
  <xr:revisionPtr revIDLastSave="0" documentId="8_{CFBBD356-DB7D-6E4A-8C56-2D4F11AE0B68}" xr6:coauthVersionLast="47" xr6:coauthVersionMax="47" xr10:uidLastSave="{00000000-0000-0000-0000-000000000000}"/>
  <bookViews>
    <workbookView xWindow="0" yWindow="500" windowWidth="19420" windowHeight="11500" xr2:uid="{A5A2E7BD-A880-4895-8FA9-1B12243DFB02}"/>
  </bookViews>
  <sheets>
    <sheet name="80s Star" sheetId="1" r:id="rId1"/>
    <sheet name="90s Star" sheetId="2" r:id="rId2"/>
    <sheet name="Shop At Home Star" sheetId="3" r:id="rId3"/>
    <sheet name="RePrints Star" sheetId="5" r:id="rId4"/>
    <sheet name="DropDown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G2" i="3"/>
  <c r="G3" i="3"/>
  <c r="F3" i="3"/>
  <c r="G3" i="5"/>
  <c r="F3" i="5"/>
  <c r="G2" i="5"/>
  <c r="C2" i="5"/>
  <c r="I2" i="5" s="1"/>
  <c r="I1" i="5"/>
  <c r="C1" i="5"/>
  <c r="DG8" i="5"/>
  <c r="DG9" i="5" s="1"/>
  <c r="CV8" i="5"/>
  <c r="CV9" i="5" s="1"/>
  <c r="CK8" i="5"/>
  <c r="CK9" i="5" s="1"/>
  <c r="BZ8" i="5"/>
  <c r="BO8" i="5"/>
  <c r="BD8" i="5"/>
  <c r="BD9" i="5" s="1"/>
  <c r="AS8" i="5"/>
  <c r="AS9" i="5" s="1"/>
  <c r="AH8" i="5"/>
  <c r="AH9" i="5" s="1"/>
  <c r="AH10" i="5" s="1"/>
  <c r="AH11" i="5" s="1"/>
  <c r="AH12" i="5" s="1"/>
  <c r="AH13" i="5" s="1"/>
  <c r="AH14" i="5" s="1"/>
  <c r="AH15" i="5" s="1"/>
  <c r="AH16" i="5" s="1"/>
  <c r="AH17" i="5" s="1"/>
  <c r="AH18" i="5" s="1"/>
  <c r="W8" i="5"/>
  <c r="L8" i="5"/>
  <c r="L9" i="5" s="1"/>
  <c r="DL6" i="5"/>
  <c r="DI6" i="5"/>
  <c r="DH6" i="5"/>
  <c r="DA6" i="5"/>
  <c r="CX6" i="5"/>
  <c r="CW6" i="5"/>
  <c r="CP6" i="5"/>
  <c r="CM6" i="5"/>
  <c r="CL6" i="5"/>
  <c r="CE6" i="5"/>
  <c r="CB6" i="5"/>
  <c r="CA6" i="5"/>
  <c r="BT6" i="5"/>
  <c r="BQ6" i="5"/>
  <c r="BP6" i="5"/>
  <c r="BI6" i="5"/>
  <c r="BF6" i="5"/>
  <c r="BE6" i="5"/>
  <c r="AX6" i="5"/>
  <c r="AU6" i="5"/>
  <c r="AT6" i="5"/>
  <c r="AM6" i="5"/>
  <c r="AJ6" i="5"/>
  <c r="AI6" i="5"/>
  <c r="AB6" i="5"/>
  <c r="Y6" i="5"/>
  <c r="X6" i="5"/>
  <c r="Q6" i="5"/>
  <c r="N6" i="5"/>
  <c r="M6" i="5"/>
  <c r="F6" i="5"/>
  <c r="C6" i="5"/>
  <c r="B6" i="5"/>
  <c r="DL5" i="5"/>
  <c r="DI5" i="5"/>
  <c r="DA5" i="5"/>
  <c r="CX5" i="5"/>
  <c r="CP5" i="5"/>
  <c r="CM5" i="5"/>
  <c r="CE5" i="5"/>
  <c r="CB5" i="5"/>
  <c r="BT5" i="5"/>
  <c r="BQ5" i="5"/>
  <c r="BI5" i="5"/>
  <c r="BF5" i="5"/>
  <c r="AX5" i="5"/>
  <c r="AU5" i="5"/>
  <c r="AM5" i="5"/>
  <c r="AJ5" i="5"/>
  <c r="AB5" i="5"/>
  <c r="Y5" i="5"/>
  <c r="Q5" i="5"/>
  <c r="N5" i="5"/>
  <c r="F5" i="5"/>
  <c r="C5" i="5"/>
  <c r="W8" i="3"/>
  <c r="W9" i="3" s="1"/>
  <c r="L8" i="3"/>
  <c r="L9" i="3" s="1"/>
  <c r="A8" i="3"/>
  <c r="AB6" i="3"/>
  <c r="Y6" i="3"/>
  <c r="X6" i="3"/>
  <c r="Q6" i="3"/>
  <c r="N6" i="3"/>
  <c r="M6" i="3"/>
  <c r="F6" i="3"/>
  <c r="C6" i="3"/>
  <c r="B6" i="3"/>
  <c r="AB5" i="3"/>
  <c r="Y5" i="3"/>
  <c r="Q5" i="3"/>
  <c r="N5" i="3"/>
  <c r="F5" i="3"/>
  <c r="C5" i="3"/>
  <c r="JP11" i="2"/>
  <c r="JE11" i="2"/>
  <c r="II11" i="2"/>
  <c r="EN11" i="2"/>
  <c r="EN12" i="2" s="1"/>
  <c r="EN13" i="2" s="1"/>
  <c r="EN14" i="2" s="1"/>
  <c r="EN15" i="2" s="1"/>
  <c r="EN16" i="2" s="1"/>
  <c r="EC11" i="2"/>
  <c r="DG11" i="2"/>
  <c r="L11" i="2"/>
  <c r="L12" i="2" s="1"/>
  <c r="L13" i="2" s="1"/>
  <c r="L14" i="2" s="1"/>
  <c r="L15" i="2" s="1"/>
  <c r="L16" i="2" s="1"/>
  <c r="A11" i="2"/>
  <c r="JP10" i="2"/>
  <c r="JP5" i="2" s="1"/>
  <c r="JE10" i="2"/>
  <c r="II10" i="2"/>
  <c r="FJ10" i="2"/>
  <c r="FJ11" i="2" s="1"/>
  <c r="FJ12" i="2" s="1"/>
  <c r="FJ13" i="2" s="1"/>
  <c r="FJ14" i="2" s="1"/>
  <c r="FJ15" i="2" s="1"/>
  <c r="FJ16" i="2" s="1"/>
  <c r="EY10" i="2"/>
  <c r="EY11" i="2" s="1"/>
  <c r="EY5" i="2" s="1"/>
  <c r="EY1" i="2" s="1"/>
  <c r="EN10" i="2"/>
  <c r="EC10" i="2"/>
  <c r="DG10" i="2"/>
  <c r="AH10" i="2"/>
  <c r="AH11" i="2" s="1"/>
  <c r="AH12" i="2" s="1"/>
  <c r="AH13" i="2" s="1"/>
  <c r="W10" i="2"/>
  <c r="W11" i="2" s="1"/>
  <c r="L10" i="2"/>
  <c r="L5" i="2" s="1"/>
  <c r="A10" i="2"/>
  <c r="JP9" i="2"/>
  <c r="JE9" i="2"/>
  <c r="JE5" i="2" s="1"/>
  <c r="JE1" i="2" s="1"/>
  <c r="II9" i="2"/>
  <c r="HX9" i="2"/>
  <c r="GF9" i="2"/>
  <c r="GF10" i="2" s="1"/>
  <c r="GF11" i="2" s="1"/>
  <c r="FU9" i="2"/>
  <c r="FU10" i="2" s="1"/>
  <c r="FU11" i="2" s="1"/>
  <c r="FJ9" i="2"/>
  <c r="EY9" i="2"/>
  <c r="EN9" i="2"/>
  <c r="EC9" i="2"/>
  <c r="EC5" i="2" s="1"/>
  <c r="DG9" i="2"/>
  <c r="CV9" i="2"/>
  <c r="BD9" i="2"/>
  <c r="BD10" i="2" s="1"/>
  <c r="BD11" i="2" s="1"/>
  <c r="AS9" i="2"/>
  <c r="AS10" i="2" s="1"/>
  <c r="AS11" i="2" s="1"/>
  <c r="AH9" i="2"/>
  <c r="AH5" i="2" s="1"/>
  <c r="AH1" i="2" s="1"/>
  <c r="W9" i="2"/>
  <c r="L9" i="2"/>
  <c r="A9" i="2"/>
  <c r="A5" i="2" s="1"/>
  <c r="JP8" i="2"/>
  <c r="JE8" i="2"/>
  <c r="IT8" i="2"/>
  <c r="IT9" i="2" s="1"/>
  <c r="IT10" i="2" s="1"/>
  <c r="IT11" i="2" s="1"/>
  <c r="II8" i="2"/>
  <c r="HX8" i="2"/>
  <c r="HM8" i="2"/>
  <c r="HB8" i="2"/>
  <c r="HB9" i="2" s="1"/>
  <c r="HB10" i="2" s="1"/>
  <c r="HB11" i="2" s="1"/>
  <c r="HB12" i="2" s="1"/>
  <c r="HB13" i="2" s="1"/>
  <c r="HB14" i="2" s="1"/>
  <c r="HB15" i="2" s="1"/>
  <c r="HB16" i="2" s="1"/>
  <c r="GQ8" i="2"/>
  <c r="GQ9" i="2" s="1"/>
  <c r="GF8" i="2"/>
  <c r="GF5" i="2" s="1"/>
  <c r="FU8" i="2"/>
  <c r="FU5" i="2" s="1"/>
  <c r="FJ8" i="2"/>
  <c r="EY8" i="2"/>
  <c r="EN8" i="2"/>
  <c r="EC8" i="2"/>
  <c r="DR8" i="2"/>
  <c r="DR9" i="2" s="1"/>
  <c r="DR10" i="2" s="1"/>
  <c r="DR11" i="2" s="1"/>
  <c r="DG8" i="2"/>
  <c r="CV8" i="2"/>
  <c r="CK8" i="2"/>
  <c r="BZ8" i="2"/>
  <c r="BZ9" i="2" s="1"/>
  <c r="BZ10" i="2" s="1"/>
  <c r="BZ11" i="2" s="1"/>
  <c r="BO8" i="2"/>
  <c r="BO9" i="2" s="1"/>
  <c r="BD8" i="2"/>
  <c r="BD5" i="2" s="1"/>
  <c r="BD1" i="2" s="1"/>
  <c r="AS8" i="2"/>
  <c r="AS5" i="2" s="1"/>
  <c r="AS1" i="2" s="1"/>
  <c r="AH8" i="2"/>
  <c r="W8" i="2"/>
  <c r="L8" i="2"/>
  <c r="A8" i="2"/>
  <c r="JU6" i="2"/>
  <c r="JR6" i="2"/>
  <c r="JQ6" i="2"/>
  <c r="JJ6" i="2"/>
  <c r="JG6" i="2"/>
  <c r="JF6" i="2"/>
  <c r="IY6" i="2"/>
  <c r="IV6" i="2"/>
  <c r="IU6" i="2"/>
  <c r="IN6" i="2"/>
  <c r="IK6" i="2"/>
  <c r="IJ6" i="2"/>
  <c r="IC6" i="2"/>
  <c r="HZ6" i="2"/>
  <c r="HY6" i="2"/>
  <c r="HR6" i="2"/>
  <c r="HO6" i="2"/>
  <c r="HN6" i="2"/>
  <c r="HG6" i="2"/>
  <c r="HD6" i="2"/>
  <c r="HC6" i="2"/>
  <c r="GV6" i="2"/>
  <c r="GS6" i="2"/>
  <c r="GR6" i="2"/>
  <c r="GK6" i="2"/>
  <c r="GH6" i="2"/>
  <c r="GG6" i="2"/>
  <c r="FZ6" i="2"/>
  <c r="FW6" i="2"/>
  <c r="FV6" i="2"/>
  <c r="FO6" i="2"/>
  <c r="FL6" i="2"/>
  <c r="FK6" i="2"/>
  <c r="FD6" i="2"/>
  <c r="FA6" i="2"/>
  <c r="EZ6" i="2"/>
  <c r="ES6" i="2"/>
  <c r="EP6" i="2"/>
  <c r="EO6" i="2"/>
  <c r="EH6" i="2"/>
  <c r="EE6" i="2"/>
  <c r="ED6" i="2"/>
  <c r="DW6" i="2"/>
  <c r="DT6" i="2"/>
  <c r="DS6" i="2"/>
  <c r="DL6" i="2"/>
  <c r="DI6" i="2"/>
  <c r="DH6" i="2"/>
  <c r="DA6" i="2"/>
  <c r="CX6" i="2"/>
  <c r="CW6" i="2"/>
  <c r="CP6" i="2"/>
  <c r="CM6" i="2"/>
  <c r="CL6" i="2"/>
  <c r="CE6" i="2"/>
  <c r="CB6" i="2"/>
  <c r="CA6" i="2"/>
  <c r="BT6" i="2"/>
  <c r="BQ6" i="2"/>
  <c r="BP6" i="2"/>
  <c r="BI6" i="2"/>
  <c r="BF6" i="2"/>
  <c r="BE6" i="2"/>
  <c r="AX6" i="2"/>
  <c r="AU6" i="2"/>
  <c r="AT6" i="2"/>
  <c r="AM6" i="2"/>
  <c r="AJ6" i="2"/>
  <c r="AI6" i="2"/>
  <c r="AB6" i="2"/>
  <c r="F3" i="2" s="1"/>
  <c r="Y6" i="2"/>
  <c r="X6" i="2"/>
  <c r="Q6" i="2"/>
  <c r="N6" i="2"/>
  <c r="M6" i="2"/>
  <c r="F6" i="2"/>
  <c r="C6" i="2"/>
  <c r="B6" i="2"/>
  <c r="JU5" i="2"/>
  <c r="JR5" i="2"/>
  <c r="JJ5" i="2"/>
  <c r="JG5" i="2"/>
  <c r="IY5" i="2"/>
  <c r="IV5" i="2"/>
  <c r="IN5" i="2"/>
  <c r="IK5" i="2"/>
  <c r="II5" i="2"/>
  <c r="IC5" i="2"/>
  <c r="HZ5" i="2"/>
  <c r="HR5" i="2"/>
  <c r="HO5" i="2"/>
  <c r="HG5" i="2"/>
  <c r="HD5" i="2"/>
  <c r="GV5" i="2"/>
  <c r="GS5" i="2"/>
  <c r="GK5" i="2"/>
  <c r="GH5" i="2"/>
  <c r="FZ5" i="2"/>
  <c r="FW5" i="2"/>
  <c r="FO5" i="2"/>
  <c r="FL5" i="2"/>
  <c r="FD5" i="2"/>
  <c r="FA5" i="2"/>
  <c r="ES5" i="2"/>
  <c r="EP5" i="2"/>
  <c r="EH5" i="2"/>
  <c r="EE5" i="2"/>
  <c r="DW5" i="2"/>
  <c r="DT5" i="2"/>
  <c r="DL5" i="2"/>
  <c r="DI5" i="2"/>
  <c r="DG5" i="2"/>
  <c r="DG1" i="2" s="1"/>
  <c r="DA5" i="2"/>
  <c r="CX5" i="2"/>
  <c r="CP5" i="2"/>
  <c r="CM5" i="2"/>
  <c r="CE5" i="2"/>
  <c r="CB5" i="2"/>
  <c r="BT5" i="2"/>
  <c r="BQ5" i="2"/>
  <c r="BI5" i="2"/>
  <c r="BF5" i="2"/>
  <c r="AX5" i="2"/>
  <c r="AU5" i="2"/>
  <c r="AM5" i="2"/>
  <c r="AJ5" i="2"/>
  <c r="AB5" i="2"/>
  <c r="Y5" i="2"/>
  <c r="Q5" i="2"/>
  <c r="N5" i="2"/>
  <c r="F5" i="2"/>
  <c r="C5" i="2"/>
  <c r="L9" i="1"/>
  <c r="AS8" i="1"/>
  <c r="AS9" i="1" s="1"/>
  <c r="AS10" i="1" s="1"/>
  <c r="AS11" i="1" s="1"/>
  <c r="AS12" i="1" s="1"/>
  <c r="AS13" i="1" s="1"/>
  <c r="AS14" i="1" s="1"/>
  <c r="AS15" i="1" s="1"/>
  <c r="AS16" i="1" s="1"/>
  <c r="AS17" i="1" s="1"/>
  <c r="AS18" i="1" s="1"/>
  <c r="AS19" i="1" s="1"/>
  <c r="AH8" i="1"/>
  <c r="AH5" i="1" s="1"/>
  <c r="W8" i="1"/>
  <c r="W9" i="1" s="1"/>
  <c r="L8" i="1"/>
  <c r="A8" i="1"/>
  <c r="AX6" i="1"/>
  <c r="AU6" i="1"/>
  <c r="AT6" i="1"/>
  <c r="AM6" i="1"/>
  <c r="AJ6" i="1"/>
  <c r="AI6" i="1"/>
  <c r="AB6" i="1"/>
  <c r="Y6" i="1"/>
  <c r="X6" i="1"/>
  <c r="Q6" i="1"/>
  <c r="D3" i="1" s="1"/>
  <c r="N6" i="1"/>
  <c r="G1" i="1" s="1"/>
  <c r="M6" i="1"/>
  <c r="F6" i="1"/>
  <c r="C6" i="1"/>
  <c r="B6" i="1"/>
  <c r="AX5" i="1"/>
  <c r="AU5" i="1"/>
  <c r="AM5" i="1"/>
  <c r="AJ5" i="1"/>
  <c r="AB5" i="1"/>
  <c r="Y5" i="1"/>
  <c r="Q5" i="1"/>
  <c r="N5" i="1"/>
  <c r="L5" i="1"/>
  <c r="L1" i="1" s="1"/>
  <c r="F5" i="1"/>
  <c r="C5" i="1"/>
  <c r="L10" i="5" l="1"/>
  <c r="L11" i="5" s="1"/>
  <c r="L12" i="5" s="1"/>
  <c r="L13" i="5" s="1"/>
  <c r="L14" i="5" s="1"/>
  <c r="L15" i="5" s="1"/>
  <c r="L16" i="5" s="1"/>
  <c r="L17" i="5" s="1"/>
  <c r="AH5" i="5"/>
  <c r="AH1" i="5" s="1"/>
  <c r="AS10" i="5"/>
  <c r="AS11" i="5" s="1"/>
  <c r="AS12" i="5" s="1"/>
  <c r="AS13" i="5" s="1"/>
  <c r="AS14" i="5" s="1"/>
  <c r="AS15" i="5" s="1"/>
  <c r="AS16" i="5" s="1"/>
  <c r="AS17" i="5" s="1"/>
  <c r="AS18" i="5" s="1"/>
  <c r="BD10" i="5"/>
  <c r="BD11" i="5" s="1"/>
  <c r="BD12" i="5" s="1"/>
  <c r="BD13" i="5" s="1"/>
  <c r="BD14" i="5" s="1"/>
  <c r="BD15" i="5" s="1"/>
  <c r="BD16" i="5" s="1"/>
  <c r="BO5" i="5"/>
  <c r="BO1" i="5" s="1"/>
  <c r="BZ5" i="5"/>
  <c r="BZ1" i="5" s="1"/>
  <c r="CK10" i="5"/>
  <c r="CK11" i="5" s="1"/>
  <c r="CK12" i="5" s="1"/>
  <c r="CK13" i="5" s="1"/>
  <c r="CK14" i="5" s="1"/>
  <c r="CK15" i="5" s="1"/>
  <c r="CK16" i="5" s="1"/>
  <c r="CK17" i="5" s="1"/>
  <c r="CK18" i="5" s="1"/>
  <c r="CK19" i="5" s="1"/>
  <c r="CK20" i="5" s="1"/>
  <c r="CK21" i="5" s="1"/>
  <c r="CK22" i="5" s="1"/>
  <c r="CV10" i="5"/>
  <c r="CV11" i="5" s="1"/>
  <c r="CV12" i="5" s="1"/>
  <c r="CV13" i="5" s="1"/>
  <c r="CV14" i="5" s="1"/>
  <c r="CV15" i="5" s="1"/>
  <c r="CV16" i="5" s="1"/>
  <c r="CV17" i="5" s="1"/>
  <c r="CV18" i="5" s="1"/>
  <c r="CV19" i="5" s="1"/>
  <c r="CV20" i="5" s="1"/>
  <c r="CV21" i="5" s="1"/>
  <c r="CV22" i="5" s="1"/>
  <c r="DG10" i="5"/>
  <c r="DG11" i="5" s="1"/>
  <c r="DG12" i="5" s="1"/>
  <c r="DG13" i="5" s="1"/>
  <c r="DG14" i="5" s="1"/>
  <c r="DG15" i="5" s="1"/>
  <c r="DG16" i="5" s="1"/>
  <c r="DG17" i="5" s="1"/>
  <c r="DG18" i="5" s="1"/>
  <c r="DG19" i="5" s="1"/>
  <c r="DG20" i="5" s="1"/>
  <c r="DG21" i="5" s="1"/>
  <c r="DG22" i="5" s="1"/>
  <c r="W9" i="5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BO9" i="5"/>
  <c r="BO10" i="5" s="1"/>
  <c r="BO11" i="5" s="1"/>
  <c r="BO12" i="5" s="1"/>
  <c r="BO13" i="5" s="1"/>
  <c r="BO14" i="5" s="1"/>
  <c r="BO15" i="5" s="1"/>
  <c r="BO16" i="5" s="1"/>
  <c r="BO17" i="5" s="1"/>
  <c r="BO18" i="5" s="1"/>
  <c r="BZ9" i="5"/>
  <c r="BZ10" i="5" s="1"/>
  <c r="BZ11" i="5" s="1"/>
  <c r="BZ12" i="5" s="1"/>
  <c r="BZ13" i="5" s="1"/>
  <c r="BZ14" i="5" s="1"/>
  <c r="BZ15" i="5" s="1"/>
  <c r="BZ16" i="5" s="1"/>
  <c r="BZ17" i="5" s="1"/>
  <c r="BZ18" i="5" s="1"/>
  <c r="JP1" i="2"/>
  <c r="II1" i="2"/>
  <c r="GF1" i="2"/>
  <c r="FU1" i="2"/>
  <c r="EC1" i="2"/>
  <c r="G3" i="2"/>
  <c r="L1" i="2"/>
  <c r="G2" i="2"/>
  <c r="AH1" i="1"/>
  <c r="G3" i="1"/>
  <c r="G2" i="1"/>
  <c r="L10" i="3"/>
  <c r="L11" i="3" s="1"/>
  <c r="L12" i="3" s="1"/>
  <c r="L13" i="3" s="1"/>
  <c r="L14" i="3" s="1"/>
  <c r="L15" i="3" s="1"/>
  <c r="L16" i="3" s="1"/>
  <c r="BO10" i="2"/>
  <c r="BO11" i="2" s="1"/>
  <c r="BO5" i="2"/>
  <c r="BO1" i="2" s="1"/>
  <c r="W10" i="1"/>
  <c r="W11" i="1" s="1"/>
  <c r="W5" i="1"/>
  <c r="W1" i="1" s="1"/>
  <c r="CV5" i="2"/>
  <c r="CV1" i="2" s="1"/>
  <c r="GQ10" i="2"/>
  <c r="GQ11" i="2" s="1"/>
  <c r="GQ12" i="2" s="1"/>
  <c r="GQ13" i="2" s="1"/>
  <c r="GQ14" i="2" s="1"/>
  <c r="GQ15" i="2" s="1"/>
  <c r="GQ16" i="2" s="1"/>
  <c r="W12" i="2"/>
  <c r="W13" i="2" s="1"/>
  <c r="W14" i="2" s="1"/>
  <c r="W15" i="2" s="1"/>
  <c r="W16" i="2" s="1"/>
  <c r="W17" i="2" s="1"/>
  <c r="W18" i="2" s="1"/>
  <c r="FJ5" i="2"/>
  <c r="FJ1" i="2" s="1"/>
  <c r="EN5" i="2"/>
  <c r="EN1" i="2" s="1"/>
  <c r="W10" i="3"/>
  <c r="W11" i="3" s="1"/>
  <c r="W12" i="3" s="1"/>
  <c r="W13" i="3" s="1"/>
  <c r="W14" i="3" s="1"/>
  <c r="W15" i="3" s="1"/>
  <c r="W16" i="3" s="1"/>
  <c r="W17" i="3" s="1"/>
  <c r="W18" i="3" s="1"/>
  <c r="W19" i="3" s="1"/>
  <c r="W20" i="3" s="1"/>
  <c r="W21" i="3" s="1"/>
  <c r="W22" i="3" s="1"/>
  <c r="A9" i="1"/>
  <c r="A10" i="1" s="1"/>
  <c r="A5" i="1" s="1"/>
  <c r="C1" i="1" s="1"/>
  <c r="BZ5" i="2"/>
  <c r="BZ1" i="2" s="1"/>
  <c r="DR5" i="2"/>
  <c r="DR1" i="2" s="1"/>
  <c r="HB5" i="2"/>
  <c r="HB1" i="2" s="1"/>
  <c r="IT5" i="2"/>
  <c r="IT1" i="2" s="1"/>
  <c r="CK9" i="2"/>
  <c r="CK10" i="2" s="1"/>
  <c r="CK11" i="2" s="1"/>
  <c r="HM9" i="2"/>
  <c r="HM10" i="2" s="1"/>
  <c r="HM11" i="2" s="1"/>
  <c r="AS5" i="1"/>
  <c r="AS1" i="1" s="1"/>
  <c r="CV10" i="2"/>
  <c r="CV11" i="2" s="1"/>
  <c r="HX10" i="2"/>
  <c r="HX11" i="2" s="1"/>
  <c r="CK5" i="5" l="1"/>
  <c r="CK1" i="5" s="1"/>
  <c r="L5" i="5"/>
  <c r="L1" i="5" s="1"/>
  <c r="CV5" i="5"/>
  <c r="CV1" i="5" s="1"/>
  <c r="A5" i="5"/>
  <c r="L5" i="3"/>
  <c r="L1" i="3" s="1"/>
  <c r="A5" i="3"/>
  <c r="C1" i="3" s="1"/>
  <c r="BD5" i="5"/>
  <c r="BD1" i="5" s="1"/>
  <c r="AS5" i="5"/>
  <c r="AS1" i="5" s="1"/>
  <c r="W5" i="5"/>
  <c r="DG5" i="5"/>
  <c r="DG1" i="5" s="1"/>
  <c r="I1" i="1"/>
  <c r="C2" i="1"/>
  <c r="I2" i="1" s="1"/>
  <c r="W5" i="3"/>
  <c r="W1" i="3" s="1"/>
  <c r="CK5" i="2"/>
  <c r="CK1" i="2" s="1"/>
  <c r="HM5" i="2"/>
  <c r="HM1" i="2" s="1"/>
  <c r="W5" i="2"/>
  <c r="GQ5" i="2"/>
  <c r="GQ1" i="2" s="1"/>
  <c r="HX5" i="2"/>
  <c r="HX1" i="2" s="1"/>
  <c r="C2" i="3" l="1"/>
  <c r="I2" i="3" s="1"/>
  <c r="I1" i="3"/>
  <c r="W1" i="5"/>
  <c r="W1" i="2"/>
  <c r="C1" i="2"/>
  <c r="I1" i="2" l="1"/>
  <c r="C2" i="2"/>
  <c r="I2" i="2" s="1"/>
</calcChain>
</file>

<file path=xl/sharedStrings.xml><?xml version="1.0" encoding="utf-8"?>
<sst xmlns="http://schemas.openxmlformats.org/spreadsheetml/2006/main" count="2253" uniqueCount="448">
  <si>
    <t>1980s Star</t>
  </si>
  <si>
    <t>Estimated Total Value</t>
  </si>
  <si>
    <t>Odd Balls / Non-Standard Size</t>
  </si>
  <si>
    <t>1984-85 Star</t>
  </si>
  <si>
    <t>1985 Star</t>
  </si>
  <si>
    <t>1985-86 Star</t>
  </si>
  <si>
    <t>1986 Star</t>
  </si>
  <si>
    <t>Size</t>
  </si>
  <si>
    <t>Thk.</t>
  </si>
  <si>
    <t>Card</t>
  </si>
  <si>
    <t xml:space="preserve">Print </t>
  </si>
  <si>
    <t>Grade</t>
  </si>
  <si>
    <t>Run</t>
  </si>
  <si>
    <t>Hard Case</t>
  </si>
  <si>
    <r>
      <t>5</t>
    </r>
    <r>
      <rPr>
        <b/>
        <sz val="20"/>
        <color theme="1"/>
        <rFont val="Calibri"/>
        <family val="2"/>
      </rPr>
      <t xml:space="preserve"> x 7"</t>
    </r>
  </si>
  <si>
    <t>Standard</t>
  </si>
  <si>
    <t>-----</t>
  </si>
  <si>
    <t>1984-85 Star Court Kings #26 Michael Jordan</t>
  </si>
  <si>
    <r>
      <t>2-</t>
    </r>
    <r>
      <rPr>
        <b/>
        <sz val="20"/>
        <color theme="1"/>
        <rFont val="Calibri"/>
        <family val="2"/>
      </rPr>
      <t>½ x 3-½"</t>
    </r>
  </si>
  <si>
    <t>1984-85 Star #101 Michael Jordan XRC</t>
  </si>
  <si>
    <t>BGS 8.5</t>
  </si>
  <si>
    <t>1985 Star Gatorade Slam Dunk #7 Michael Jordan</t>
  </si>
  <si>
    <t>BGS 9</t>
  </si>
  <si>
    <t>1985-86 Star #117 Michael Jordan</t>
  </si>
  <si>
    <t>1986 Star Best of the Best #9 Michael Jordan</t>
  </si>
  <si>
    <t>1985 Star Slam Dunk Supers #5 Michael Jordan</t>
  </si>
  <si>
    <t>BGS 7</t>
  </si>
  <si>
    <t>1984-85 Star #288 Michael Jordan SA</t>
  </si>
  <si>
    <t>BGS 7.5</t>
  </si>
  <si>
    <t>1985 Star Crunch ‘N Munch All-Stars #4 Michael Jordan</t>
  </si>
  <si>
    <t>1985-86 Star All-Rookie Team #2 Michael Jordan</t>
  </si>
  <si>
    <t>1986 Star Best of the New/Old #NNO Michael Jordan</t>
  </si>
  <si>
    <t>1985 Star Slam Dunk Supers Checklist</t>
  </si>
  <si>
    <t>BGS 6.5</t>
  </si>
  <si>
    <t>1984-85 Star #195 Michael Jordan OLY</t>
  </si>
  <si>
    <t>1985 Star LITE All-Stars #4 Michael Jordan</t>
  </si>
  <si>
    <t>1986 Star Court Kings #18 Michael Jordan</t>
  </si>
  <si>
    <t>1985 Star Super Teams #CB1 Michael Jordan</t>
  </si>
  <si>
    <t>1985 Star LITE All-Stars #4A Michael Jordan VAR: Variation in cropping with hair touching border</t>
  </si>
  <si>
    <t>1986 Star Michael Jordan #1 Michael Jordan CL</t>
  </si>
  <si>
    <t>1985 Star LAST 11 R.O.Y #1 Michael Jordan</t>
  </si>
  <si>
    <t>1986 Star Michael Jordan #2 Michael Jordan / Collegiate Stats</t>
  </si>
  <si>
    <t>BGS 8</t>
  </si>
  <si>
    <t>1986 Star Michael Jordan #3 Michael Jordan / 1984 Olympian</t>
  </si>
  <si>
    <t>1986 Star Michael Jordan #4 Michael Jordan / Pro Stats</t>
  </si>
  <si>
    <t>1986 Star Michael Jordan #5 Michael Jordan / 1985 All-Star</t>
  </si>
  <si>
    <t>1986 Star Michael Jordan #6 Michael Jordan / 1985 Rookie of Year</t>
  </si>
  <si>
    <t>1986 Star Michael Jordan #7 Michael Jordan / Career Highlights</t>
  </si>
  <si>
    <t>1986 Star Michael Jordan #8 Michael Jordan / The 1986 Playoffs</t>
  </si>
  <si>
    <t>1986 Star Michael Jordan #9 Michael Jordan / Personal Data</t>
  </si>
  <si>
    <t>1986 Star Michael Jordan #10 Michael Jordan / The Future</t>
  </si>
  <si>
    <t>90's Star</t>
  </si>
  <si>
    <t>1991 Star Add Cards</t>
  </si>
  <si>
    <t>1991 Star Prototypes</t>
  </si>
  <si>
    <t>1991 Star Promos</t>
  </si>
  <si>
    <t>1991 Star Black/White Border</t>
  </si>
  <si>
    <t>1991 Star Blue/Red Border</t>
  </si>
  <si>
    <t>1991 Star Black/Blue Border</t>
  </si>
  <si>
    <t>1991 Star Yellow/Red Border</t>
  </si>
  <si>
    <t>1991 Star Red/Yellow Border</t>
  </si>
  <si>
    <t>1991 Star Gold Border / Black Text</t>
  </si>
  <si>
    <t>1991 Star Gold Border / Red Text</t>
  </si>
  <si>
    <t>1991 Star Gray Border / Black Text Back</t>
  </si>
  <si>
    <t>1991 Star Gray Border / Red Text</t>
  </si>
  <si>
    <t>1991 Star White Border / Red Text</t>
  </si>
  <si>
    <t>1991 Star White Border / Black Text</t>
  </si>
  <si>
    <t>1991 Star Yellow Border / Red Text</t>
  </si>
  <si>
    <t>1991 Star Red Border / White Text</t>
  </si>
  <si>
    <t>1991 Star Red Border / White Text / Black Back</t>
  </si>
  <si>
    <t>1991 Star Red Border / Black Text</t>
  </si>
  <si>
    <t>1991 Star Black/Red Border</t>
  </si>
  <si>
    <t>1991 Star Red/Black Border</t>
  </si>
  <si>
    <t>1991 Star Black Border / Red Text / Black Back</t>
  </si>
  <si>
    <t>1991 Star Black Border / Red Text / Red Back</t>
  </si>
  <si>
    <t>1991 Star Black Border / White Text</t>
  </si>
  <si>
    <t>1991 Star Blue Border</t>
  </si>
  <si>
    <t>1991 Star Green Border</t>
  </si>
  <si>
    <t>Album</t>
  </si>
  <si>
    <t>1990-91 Star Michael Jordan (Unlicensed) #NNO Michael Jordan VAR, AD  VAR:Red</t>
  </si>
  <si>
    <t>1997 1991 Star Michael Jordan (Unlicensed) #NNO Michael Jordan VAR:  Glossy White Dunking</t>
  </si>
  <si>
    <t>1997 1991 Star Michael Jordan (Unlicensed) #NNO Michael Jordan VAR:  Yellow, Outreaching Hand</t>
  </si>
  <si>
    <t>1997 1991 Star Michael Jordan (Unlicensed) #NNO Michael Jordan VAR, AD  VAR; Black</t>
  </si>
  <si>
    <t>1997 1991 Star Michael Jordan (Unlicensed) - Black / White Border #1 Michael Jordan Career Stats</t>
  </si>
  <si>
    <t>1997 1991 Star Michael Jordan (Unlicensed) - Blue / Red Border #1 Michael Jordan Career Stats</t>
  </si>
  <si>
    <t>1997 1991 Star Michael Jordan (Unlicensed) - Black / Blue Border #1 Michael Jordan PR1000  Career Stats</t>
  </si>
  <si>
    <t>1997 1991 Star Michael Jordan (Unlicensed) - Yellow / Red Border #1 Michael Jordan Career Stats</t>
  </si>
  <si>
    <t>1997 1991 Star Michael Jordan (Unlicensed) - Red / Yellow Border #1 Michael Jordan Career Stats</t>
  </si>
  <si>
    <t>1998 1991 Star Michael Jordan (Unlicensed) - Gold Border #1 Michael Jordan Career Stats</t>
  </si>
  <si>
    <t>1998 1991 Star Michael Jordan (Unlicensed) - Gold Border / red text #1 Michael Jordan Career Stats</t>
  </si>
  <si>
    <t>1997 1991 Star Michael Jordan (Unlicensed) - Gray Border #1 Michael Jordan Career Stats</t>
  </si>
  <si>
    <t>1997 1991 Star Michael Jordan (Unlicensed) - Gray Border / red text #1 Michael Jordan Career Stats</t>
  </si>
  <si>
    <t>1997 1991 Star Michael Jordan (Unlicensed) - White Border, Red Text #1 Michael Jordan  Career Stats</t>
  </si>
  <si>
    <t>1997 1991 Star Michael Jordan (Unlicensed) - White Border, Black Text #1 Michael Jordan Career Stats</t>
  </si>
  <si>
    <t>1997 1991 Star Michael Jordan (Unlicensed) - Yellow Border #1 Michael Jordan Career Stats</t>
  </si>
  <si>
    <t>1997 1991 Star Michael Jordan (Unlicensed) #1 Michael Jordan Career Stats</t>
  </si>
  <si>
    <t>1997 1991 Star Michael Jordan (Unlicensed) #1 Michael Jordan Career Stats BLACK BACK</t>
  </si>
  <si>
    <t>1997 1991 Star Michael Jordan (Unlicensed) #1 Michael Jordan Career Stats Red Border / Black Text</t>
  </si>
  <si>
    <t>1997 1991 Star Michael Jordan (Unlicensed) - Black / Red Border #1 Michael Jordan PR1000 Career Stats</t>
  </si>
  <si>
    <t>1997 1991 Star Michael Jordan (Unlicensed) - Red / Black Border #1 Michael Jordan Career Stats</t>
  </si>
  <si>
    <t>1997 1991 Star Michael Jordan (Unlicensed) - Black Border, Black Backs #1 Michael Jordan Career Stats</t>
  </si>
  <si>
    <t>1997 1991 Star Michael Jordan (Unlicensed) - Black Border, Red Backs #1 Michael Jordan Career Stats</t>
  </si>
  <si>
    <t>1997 1991 Star Michael Jordan (Unlicensed) - Black Border, White text #1 Michael Jordan Career Stats</t>
  </si>
  <si>
    <t>1997 1991 Star Michael Jordan (Unlicensed) - Blue Border #1 Michael Jordan Career Stats</t>
  </si>
  <si>
    <t>1997 1991 Star Michael Jordan (Unlicensed) - Green Border #1 Michael Jordan Career Stats</t>
  </si>
  <si>
    <t>1990-91 Star Michael Jordan (Unlicensed) #NNO Michael Jordan VAR, AD  VAR: Gray Dribbling</t>
  </si>
  <si>
    <t>1997 1991 Star Michael Jordan (Unlicensed) #NNO Michael Jordan VAR, AD  VAR:  Blue with hands on hips</t>
  </si>
  <si>
    <t>1997 1991 Star Michael Jordan (Unlicensed) #NNO Michael Jordan VAR:  Yellow Shooting</t>
  </si>
  <si>
    <t>1997 1991 Star Michael Jordan (Unlicensed) #NNO Michael Jordan VAR, AD VAR; Blue and Red</t>
  </si>
  <si>
    <t>1997 1991 Star Michael Jordan (Unlicensed) - Black / White Border #2 Michael Jordan Playoff Stats</t>
  </si>
  <si>
    <t>1997 1991 Star Michael Jordan (Unlicensed) - Blue / Red Border #2 Michael Jordan Playoff Stats</t>
  </si>
  <si>
    <t>1997 1991 Star Michael Jordan (Unlicensed) - Black / Blue Border #2 Michael Jordan PR1000 Playoff Stats</t>
  </si>
  <si>
    <t>1997 1991 Star Michael Jordan (Unlicensed) - Yellow / Red Border #2 Michael Jordan Playoff Stats</t>
  </si>
  <si>
    <t>1997 1991 Star Michael Jordan (Unlicensed) - Red / Yellow Border #2 Michael Jordan Playoff Stats</t>
  </si>
  <si>
    <t>1997 1991 Star Michael Jordan (Unlicensed) - Gold Border #2 Michael Jordan Playoff Stats</t>
  </si>
  <si>
    <t>1997 1991 Star Michael Jordan (Unlicensed) - Gold Border / red text #2 Michael Jordan Playoff Stats</t>
  </si>
  <si>
    <t>1997 1991 Star Michael Jordan (Unlicensed) - Gray Border #2 Michael Jordan Playoff Stats</t>
  </si>
  <si>
    <t>1997 1991 Star Michael Jordan (Unlicensed) - Gray Border / red text #2 Michael Jordan Playoff Stats</t>
  </si>
  <si>
    <t>1997 1991 Star Michael Jordan (Unlicensed) - White Border, Red Text #2 Michael Jordan Playoff Stats</t>
  </si>
  <si>
    <t>1997 1991 Star Michael Jordan (Unlicensed) - White Border, Black Text #2 Michael Jordan Playoff-Stats</t>
  </si>
  <si>
    <t>1997 1991 Star Michael Jordan (Unlicensed) - Yellow Border #2 Michael Jordan Playoff Stats</t>
  </si>
  <si>
    <t>1997 1991 Star Michael Jordan (Unlicensed) #2 Michael Jordan Playoff Stats</t>
  </si>
  <si>
    <t>1997 1991 Star Michael Jordan (Unlicensed) #2 Michael Jordan Playoff Stats BLACK BACK</t>
  </si>
  <si>
    <t>1997 1991 Star Michael Jordan (Unlicensed) #2 Michael Jordan Playoff Stats Red Border / Black Text</t>
  </si>
  <si>
    <t>1997 1991 Star Michael Jordan (Unlicensed) - Black / Red Border Glossy #1 Michael Jordan PR1000 Career Stats</t>
  </si>
  <si>
    <t>1997 1991 Star Michael Jordan (Unlicensed) - Red / Black Border #2 Michael Jordan Playoff Stats</t>
  </si>
  <si>
    <t>1997 1991 Star Michael Jordan (Unlicensed) - Black Border, Black Backs #2 Michael Jordan Playoff Stats</t>
  </si>
  <si>
    <t>1997 1991 Star Michael Jordan (Unlicensed) - Black Border, Red Backs #2 Michael Jordan Playoff Stats</t>
  </si>
  <si>
    <t>1997 1991 Star Michael Jordan (Unlicensed) - Black Border, White text #2 Michael Jordan Playoff Stats</t>
  </si>
  <si>
    <t>1997 1991 Star Michael Jordan (Unlicensed) - Blue Border #2 Michael Jordan All-Star Stats</t>
  </si>
  <si>
    <t>1997 1991 Star Michael Jordan (Unlicensed) - Green Border #2 Michael Jordan All-Star Stats</t>
  </si>
  <si>
    <t>1990-91 Star Michael Jordan (Unlicensed) #NNO Michael Jordan VAR, AD VAR: White</t>
  </si>
  <si>
    <t>1997 1991 Star Michael Jordan (Unlicensed) #NNO Michael Jordan VAR:  Black and White</t>
  </si>
  <si>
    <t>1997 1991 Star Michael Jordan (Unlicensed) #NNO Michael Jordan VAR:  Yellow and Black Text</t>
  </si>
  <si>
    <t>1997 1991 Star Michael Jordan (Unlicensed) #NNO Michael Jordan VAR:  Yellow</t>
  </si>
  <si>
    <t>1997 1991 Star Michael Jordan (Unlicensed) - Black / White Border #3 Michael Jordan All-Star Stats</t>
  </si>
  <si>
    <t>1997 1991 Star Michael Jordan (Unlicensed) - Blue / Red Border #3 Michael Jordan All-Star Stats</t>
  </si>
  <si>
    <t>1997 1991 Star Michael Jordan (Unlicensed) - Black / Blue Border #3 Michael Jordan PR1000 All-Star Stats</t>
  </si>
  <si>
    <t>1997 1991 Star Michael Jordan (Unlicensed) - Yellow / Red Border #3 Michael Jordan All-Star Stats</t>
  </si>
  <si>
    <t>1997 1991 Star Michael Jordan (Unlicensed) - Red / Yellow Border #3 Michael Jordan All-Star Stats</t>
  </si>
  <si>
    <t>1997 1991 Star Michael Jordan (Unlicensed) - Gold Border #3 Michael Jordan All-Star Stats</t>
  </si>
  <si>
    <t>1997 1991 Star Michael Jordan (Unlicensed) - Gold Border / red text #3 Michael Jordan All-Star Stats</t>
  </si>
  <si>
    <t>1997 1991 Star Michael Jordan (Unlicensed) - Gray Border #3 Michael Jordan All-Star Stats</t>
  </si>
  <si>
    <t>1997 1991 Star Michael Jordan (Unlicensed) - Gray Border / red text #3 Michael Jordan All-Star Stats</t>
  </si>
  <si>
    <t>1997 1991 Star Michael Jordan (Unlicensed) - White Border, Red Text #3 Michael Jordan All-Star Stats</t>
  </si>
  <si>
    <t>1997 1991 Star Michael Jordan (Unlicensed) - White Border, Black Text #3 Michael Jordan All-Star Stats</t>
  </si>
  <si>
    <t>1997 1991 Star Michael Jordan (Unlicensed) - Yellow Border #3 Michael Jordan All-Star Stats</t>
  </si>
  <si>
    <t>1997 1991 Star Michael Jordan (Unlicensed) #3 Michael Jordan All-Star Stats</t>
  </si>
  <si>
    <t>1997 1991 Star Michael Jordan (Unlicensed) #3 Michael Jordan All-Star Stats BLACK BACK</t>
  </si>
  <si>
    <t>1997 1991 Star Michael Jordan (Unlicensed) #3 Michael Jordan All-Star Stats Red Border / Black Text</t>
  </si>
  <si>
    <t>1997 1991 Star Michael Jordan (Unlicensed) - Black / Red Border #2 Michael Jordan PR1000 Playoff Stats</t>
  </si>
  <si>
    <t>1997 1991 Star Michael Jordan (Unlicensed) - Red / Black Border #3 Michael Jordan All-Star Stats</t>
  </si>
  <si>
    <t>1997 1991 Star Michael Jordan (Unlicensed) - Black Border, Black Backs #3 Michael Jordan All-Star Stats</t>
  </si>
  <si>
    <t>1997 1991 Star Michael Jordan (Unlicensed) - Black Border, Red Backs #3 Michael Jordan All-Star Stats</t>
  </si>
  <si>
    <t>1997 1991 Star Michael Jordan (Unlicensed) - Black Border, White text #3 Michael Jordan All-Star Stats</t>
  </si>
  <si>
    <t>1997 1991 Star Michael Jordan (Unlicensed) - Blue Border #3 Michael Jordan Playoff Stats</t>
  </si>
  <si>
    <t>1997 1991 Star Michael Jordan (Unlicensed) - Green Border #3 Michael Jordan Playoff Stats</t>
  </si>
  <si>
    <t>1997 1991 Star Michael Jordan (Unlicensed) - Gold Border #1 Michael Jordan Career Stats</t>
  </si>
  <si>
    <t>1997 1991 Star Michael Jordan (Unlicensed) #NNO Michael Jordan VAR:  Gray Shooting</t>
  </si>
  <si>
    <t>1997 1991 Star Michael Jordan (Unlicensed) #NNO Michael Jordan VAR:  Red Shiiting</t>
  </si>
  <si>
    <t>1997 1991 Star Michael Jordan (Unlicensed) #NNO Michael Jordan VAR:  Blue Dribbling</t>
  </si>
  <si>
    <t>1997 1991 Star Michael Jordan (Unlicensed) - Black / White Border #4 Michael Jordan Career Info</t>
  </si>
  <si>
    <t>1997 1991 Star Michael Jordan (Unlicensed) - Blue / Red Border #4 Michael Jordan Career Info</t>
  </si>
  <si>
    <t>1997 1991 Star Michael Jordan (Unlicensed) - Black / Blue Border #4 Michael Jordan PR1000 Career Info</t>
  </si>
  <si>
    <t>1997 1991 Star Michael Jordan (Unlicensed) - Yellow / Red Border #4 Michael Jordan  Career Info</t>
  </si>
  <si>
    <t>1997 1991 Star Michael Jordan (Unlicensed) - Red / Yellow Border #4 Michael Jordan UER: Should say "Career Info" on front instead of "Personal Info"</t>
  </si>
  <si>
    <t>1997 1991 Star Michael Jordan (Unlicensed) - Gold Border #4 Michael Jordan Personal Info</t>
  </si>
  <si>
    <t>1997 1991 Star Michael Jordan (Unlicensed) - Gold Border / red text #4 Michael Jordan Career Info</t>
  </si>
  <si>
    <t>1997 1991 Star Michael Jordan (Unlicensed) - Gray Border #4 Michael Jordan Career Info</t>
  </si>
  <si>
    <t>1997 1991 Star Michael Jordan (Unlicensed) - Gray Border / red text #4 Michael Jordan Career Info</t>
  </si>
  <si>
    <t>1997 1991 Star Michael Jordan (Unlicensed) - White Border, Red Text #4 Michael Jordan Career Info</t>
  </si>
  <si>
    <t>1997 1991 Star Michael Jordan (Unlicensed) - White Border, Black Text #4 Michael Jordan Career Info</t>
  </si>
  <si>
    <t>1997 1991 Star Michael Jordan (Unlicensed) - Yellow Border #4 Michael Jordan Career Info</t>
  </si>
  <si>
    <t>1997 1991 Star Michael Jordan (Unlicensed) #4 Michael Jordan Career Info</t>
  </si>
  <si>
    <t>1997 1991 Star Michael Jordan (Unlicensed) #4 Michael Jordan Career Info BLACK BACK</t>
  </si>
  <si>
    <t>1997 1991 Star Michael Jordan (Unlicensed) #4 Michael Jordan Career Info Red Border / Black Text</t>
  </si>
  <si>
    <t>1997 1991 Star Michael Jordan (Unlicensed) - Black / Red Border Glossy #2 Michael Jordan PR1000 Playoff Stats</t>
  </si>
  <si>
    <t>1997 1991 Star Michael Jordan (Unlicensed) - Red / Black Border #4 Michael Jordan Career Info</t>
  </si>
  <si>
    <t>1997 1991 Star Michael Jordan (Unlicensed) - Black Border, Black Backs #4 Michael Jordan Career Info</t>
  </si>
  <si>
    <t>1997 1991 Star Michael Jordan (Unlicensed) - Black Border, Red Backs #4 Michael Jordan Career Info</t>
  </si>
  <si>
    <t>1997 1991 Star Michael Jordan (Unlicensed) - Black Border, White text #4 Michael Jordan Career Info</t>
  </si>
  <si>
    <t>1997 1991 Star Michael Jordan (Unlicensed) - Blue Border #4 Michael Jordan Personal Info</t>
  </si>
  <si>
    <t>1997 1991 Star Michael Jordan (Unlicensed) - Green Border #4 Michael Jordan Personal Info</t>
  </si>
  <si>
    <t>1997 1991 Star Michael Jordan (Unlicensed) - Gray Border / Red Text Back #1 Michael Jordan Career Stats</t>
  </si>
  <si>
    <t>1997 1991 Star Michael Jordan (Unlicensed) #NNO Michael Jordan VAR:  Red/Black Border</t>
  </si>
  <si>
    <t>1997 1991 Star Michael Jordan (Unlicensed) #NNO Michael Jordan VAR:  Purple and Yellow</t>
  </si>
  <si>
    <t>1997 1991 Star Michael Jordan (Unlicensed) #NNO Michael Jordan VAR:  Yellow and Blue</t>
  </si>
  <si>
    <t>1997 1991 Star Michael Jordan (Unlicensed) - Black / White Border #5 Michael Jordan Personal Info</t>
  </si>
  <si>
    <t>1997 1991 Star Michael Jordan (Unlicensed) - Blue / Red Border #5 Michael Jordan Personal Info</t>
  </si>
  <si>
    <t>1997 1991 Star Michael Jordan (Unlicensed) - Black / Blue Border #5 Michael Jordan PR1000  Personal Info</t>
  </si>
  <si>
    <t>1997 1991 Star Michael Jordan (Unlicensed) - Yellow / Red Border #5 Michael Jordan Personal Info</t>
  </si>
  <si>
    <t>1997 1991 Star Michael Jordan (Unlicensed) - Red / Yellow Border #5 Michael Jordan Personal Info</t>
  </si>
  <si>
    <t>1997 1991 Star Michael Jordan (Unlicensed) - Gold Border #5 Michael Jordan Career Info</t>
  </si>
  <si>
    <t>1997 1991 Star Michael Jordan (Unlicensed) - Gold Border / red text #5 Michael Jordan Personal Info</t>
  </si>
  <si>
    <t>1997 1991 Star Michael Jordan (Unlicensed) - Gray Border #5 Michael Jordan Personal Info</t>
  </si>
  <si>
    <t>1997 1991 Star Michael Jordan (Unlicensed) - Gray Border / red text #5 Michael Jordan Personal Info</t>
  </si>
  <si>
    <t>1997 1991 Star Michael Jordan (Unlicensed) - White Border, Red Text #5 Michael Jordan Personal Info</t>
  </si>
  <si>
    <t>1997 1991 Star Michael Jordan (Unlicensed) - White Border, Black Text #5 Michael Jordan Personal Info</t>
  </si>
  <si>
    <t>1997 1991 Star Michael Jordan (Unlicensed) - Yellow Border #5 Michael Jordan Personal Info</t>
  </si>
  <si>
    <t>1997 1991 Star Michael Jordan (Unlicensed) #5 Michael Jordan Personal Info</t>
  </si>
  <si>
    <t>1997 1991 Star Michael Jordan (Unlicensed) #5 Michael Jordan Personal Info BLACK BACK</t>
  </si>
  <si>
    <t>1997 1991 Star Michael Jordan (Unlicensed) #5 Michael Jordan Personal Info Red Border / BLACK text</t>
  </si>
  <si>
    <t>1997 1991 Star Michael Jordan (Unlicensed) - Black / Red Border #3 Michael Jordan PR1000 All-Star Stats</t>
  </si>
  <si>
    <t>1997 1991 Star Michael Jordan (Unlicensed) - Red / Black Border #5 Michael Jordan Personal Info</t>
  </si>
  <si>
    <t>1997 1991 Star Michael Jordan (Unlicensed) - Black Border, Black Backs #5 Michael Jordan Personal Info</t>
  </si>
  <si>
    <t>1997 1991 Star Michael Jordan (Unlicensed) - Black Border, Red Backs #5 Michael Jordan Personal Info</t>
  </si>
  <si>
    <t>1997 1991 Star Michael Jordan (Unlicensed) - Black Border, White text #5 Michael Jordan Personal Info</t>
  </si>
  <si>
    <t>1997 1991 Star Michael Jordan (Unlicensed) - Blue Border #5 Michael Jordan Career Info</t>
  </si>
  <si>
    <t>1997 1991 Star Michael Jordan (Unlicensed) - Green Border #5 Michael Jordan Career Info</t>
  </si>
  <si>
    <t>1997 1991 Star Michael Jordan (Unlicensed) #NNO Michael Jordan VAR:  White Border / Red Text Dribble</t>
  </si>
  <si>
    <t>1997 1991 Star Michael Jordan (Unlicensed) #NNO Michael Jordan VAR:  Dark Purple and Yellow</t>
  </si>
  <si>
    <t>1997 1991 Star Michael Jordan (Unlicensed) #NNO Michael Jordan VAR:  Yellow and Blue Glossy</t>
  </si>
  <si>
    <t>1997 1991 Star Michael Jordan (Unlicensed) - Black / Red Border Glossy #3 Michael Jordan PR1000 All-Star Stats</t>
  </si>
  <si>
    <t>1997 1991 Star Michael Jordan (Unlicensed) #NNO Michael Jordan VAR:  Gold Border / BlueText</t>
  </si>
  <si>
    <t>1997 1991 Star Michael Jordan (Unlicensed) #NNO Michael Jordan VAR: Red Dunking</t>
  </si>
  <si>
    <t>1997 1991 Star Michael Jordan (Unlicensed) #NNO Michael Jordan VAR:  Red Border Driving Lane</t>
  </si>
  <si>
    <t>1997 1991 Star Michael Jordan (Unlicensed) - White Border, Red Text #2 Michael Jordan All-Star Stats</t>
  </si>
  <si>
    <t>1997 1991 Star Michael Jordan (Unlicensed) - Black / Red Border #4 Michael Jordan PR1000 Career Info</t>
  </si>
  <si>
    <t>1997 1991 Star Michael Jordan (Unlicensed) #NNO Michael Jordan VAR:  Gold Border / Red Text</t>
  </si>
  <si>
    <t>1997 1991 Star Michael Jordan (Unlicensed) #NNO Michael Jordan VAR: Gold</t>
  </si>
  <si>
    <t>Ku</t>
  </si>
  <si>
    <t>1997 1991 Star Michael Jordan (Unlicensed) - White Border, Red Text #3 Michael Jordan Playoff Stats</t>
  </si>
  <si>
    <t>1997 1991 Star Michael Jordan (Unlicensed) - Black / Red Border Glossy #4 Michael Jordan PR1000 Career Info</t>
  </si>
  <si>
    <t>1997 1991 Star Michael Jordan (Unlicensed) #NNO Michael Jordan VAR:  Black Border / White Text</t>
  </si>
  <si>
    <t>1997 1991 Star Michael Jordan (Unlicensed) #NNO Michael Jordan VAR:  Yellow and Red</t>
  </si>
  <si>
    <t>1997 1991 Star Michael Jordan (Unlicensed) - White Border, Red Text #4 Michael Jordan Personal Info</t>
  </si>
  <si>
    <t>1997 1991 Star Michael Jordan (Unlicensed) - Black / Red Border #5 Michael Jordan PR1000 Personal Info</t>
  </si>
  <si>
    <t>1997 1991 Star Michael Jordan (Unlicensed) #NNO Michael Jordan VAR:  Red Border / White Text</t>
  </si>
  <si>
    <t>1997 1991 Star Michael Jordan (Unlicensed) #NNO Michael Jordan VAR:  Red and Yellow Prototype</t>
  </si>
  <si>
    <t>1997 1991 Star Michael Jordan (Unlicensed) - White Border, Red Text #5 Michael Jordan Career Info</t>
  </si>
  <si>
    <t>1997 1991 Star Michael Jordan (Unlicensed) - Black / Red Border Glossy #5 Michael Jordan PR1000 Personal Info</t>
  </si>
  <si>
    <t>1997 1991 Star Michael Jordan (Unlicensed) #NNO Michael Jordan VAR:  Smoke / Yellow Border</t>
  </si>
  <si>
    <t>1997 1991 Star Michael Jordan (Unlicensed) #NNO Michael Jordan VAR: Purple Glossy Prototype</t>
  </si>
  <si>
    <t>1997 SHOP AT HOME Star Co. Singles</t>
  </si>
  <si>
    <t>1997 SHOP AT HOME 1984-85 Star Co. Olympic Red Border Set</t>
  </si>
  <si>
    <t>1997 HSN 1984-1986 Star Co. Re-Prints</t>
  </si>
  <si>
    <t xml:space="preserve">1997 HSN Star Co. MISC </t>
  </si>
  <si>
    <t>1997 HSN 1984-85 Star Co. UNC White Border Set</t>
  </si>
  <si>
    <t>1997 HSN 1984-85 Star Co. UNC Blue Border Set</t>
  </si>
  <si>
    <t>1997 RE-PRINTs 1984-85 Star Co. Olympic Red Border Set</t>
  </si>
  <si>
    <t>1997 HSN 1984-85 Star Co. Olympic Blue Border Set</t>
  </si>
  <si>
    <t>1997 HSN 1984-85 Star Co. Olympic Black Border Set</t>
  </si>
  <si>
    <t>1997 HSN 1984-85 Star Co. Bulls Black Border Set</t>
  </si>
  <si>
    <t>1997 HSN 1984-85 Star Co. Bulls White Border Set</t>
  </si>
  <si>
    <t>1997 HSN 1984-85 Star Co. Bulls Red Border Set</t>
  </si>
  <si>
    <t>1997 1985 Star LAST 11 R.O.Y. WHITE Border (Unlicensed) #1 Michael Jordan</t>
  </si>
  <si>
    <t xml:space="preserve">1997 HSN 1984-85 Star Olympic RED BORDER Michael Jordan #1 </t>
  </si>
  <si>
    <t>1997 1984-85 Star #101 Re-Print  Michael Jordan</t>
  </si>
  <si>
    <t>1997 1984-85 Star Err Portland UNC Blue #3 Michael Jordan</t>
  </si>
  <si>
    <t>1997 HSN 1984-85 Star UNC WHITE BORDER Michael Jordan #1</t>
  </si>
  <si>
    <t>1997 HSN 1984-85 Star UNC BLUE BORDER Michael Jordan #1</t>
  </si>
  <si>
    <t>Image Not Available</t>
  </si>
  <si>
    <t>1997 HSN 1984-85 Star Olympic Gold Medalist BLUE BORDER Michael Jordan #1</t>
  </si>
  <si>
    <t>1997 HSN 1984-85 Star Olympic Gold Medalist BLACK BORDER Michael Jordan #1</t>
  </si>
  <si>
    <t>1997 HSN 1984-85 Star BLACK BORDER Michael Jordan #1</t>
  </si>
  <si>
    <t>1997 HSN 1984-85 Star WHITE BORDER Michael Jordan #1</t>
  </si>
  <si>
    <t>1997 HSN 1984-85 Star RED BORDER Michael Jordan #1</t>
  </si>
  <si>
    <t>1997 1985 Star Crunch ‘N Munch (Unlicensed) #7 Michael Jordan</t>
  </si>
  <si>
    <t xml:space="preserve">1997 HSN 1984-85 Star Olympic RED BORDER Michael Jordan #2 </t>
  </si>
  <si>
    <t>1997 1984-85 Star #288 SA Re-Print Michael Jordan</t>
  </si>
  <si>
    <t>1997 1984-85 Star Err Portland Red #9 Michael Jordan</t>
  </si>
  <si>
    <t>1997 HSN 1984-85 Star UNC WHITE BORDER Michael Jordan #2</t>
  </si>
  <si>
    <t>1997 HSN 1984-85 Star UNC BLUE BORDER Michael Jordan #2</t>
  </si>
  <si>
    <t>1997 HSN 1984-85 Star Olympic Gold Medalist BLUE BORDER Michael Jordan #2</t>
  </si>
  <si>
    <t>1997 HSN 1984-85 Star Olympic Gold Medalist BLACK BORDER Michael Jordan #2</t>
  </si>
  <si>
    <t>1997 HSN 1984-85 Star BLACK BORDER Michael Jordan #2</t>
  </si>
  <si>
    <t>1997 HSN 1984-85 Star WHITE BORDER Michael Jordan #2</t>
  </si>
  <si>
    <t>1997 HSN 1984-85 Star RED BORDER Michael Jordan #2</t>
  </si>
  <si>
    <t>1997 1985 Star UNC BLUE BORDER (Unlicensed) #xx Michael Jordan</t>
  </si>
  <si>
    <t>1997 HSN 1984-85 Star Olympic RED BORDER Michael Jordan #3</t>
  </si>
  <si>
    <t>1997 1984-85 Star #195 OLY Re-Print Michael Jordan</t>
  </si>
  <si>
    <t>1997 1984-85 Star 1981 McDonald's AA #2 Michael Jordan</t>
  </si>
  <si>
    <t>1997 HSN 1984-85 Star UNC WHITE BORDER Michael Jordan #3</t>
  </si>
  <si>
    <t>1997 HSN 1984-85 Star UNC BLUE BORDER Michael Jordan #3</t>
  </si>
  <si>
    <t>1997 HSN 1984-85 Star Olympic Gold Medalist BLUE BORDER Michael Jordan #3</t>
  </si>
  <si>
    <t>1997 HSN 1984-85 Star Olympic Gold Medalist BLACK BORDER Michael Jordan #3</t>
  </si>
  <si>
    <t>1997 HSN 1984-85 Star BLACK BORDER Michael Jordan #3</t>
  </si>
  <si>
    <t>1997 HSN 1984-85 Star WHITE BORDER Michael Jordan #3</t>
  </si>
  <si>
    <t>1997 HSN 1984-85 Star RED BORDER Michael Jordan #3</t>
  </si>
  <si>
    <t>1997 HSN 1984-85 Star Olympic RED BORDER Michael Jordan #4</t>
  </si>
  <si>
    <t>1997 1985-86 Star #117 Re-Print  Michael Jordan</t>
  </si>
  <si>
    <t>1997 HSN 1984-85 Star UNC WHITE BORDER Michael Jordan #4</t>
  </si>
  <si>
    <t>1997 HSN 1984-85 Star UNC BLUE BORDER Michael Jordan #4</t>
  </si>
  <si>
    <t>1997 HSN 1984-85 Star Olympic Gold Medalist BLUE BORDER Michael Jordan #4</t>
  </si>
  <si>
    <t>1997 HSN 1984-85 Star Olympic Gold Medalist BLACK BORDER Michael Jordan #4</t>
  </si>
  <si>
    <t>1997 HSN 1984-85 Star BLACK BORDER Michael Jordan #4</t>
  </si>
  <si>
    <t>1997 HSN 1984-85 Star WHITE BORDER Michael Jordan #4</t>
  </si>
  <si>
    <t>1997 HSN 1984-85 Star RED BORDER Michael Jordan #4</t>
  </si>
  <si>
    <t xml:space="preserve">1997 HSN 1984-85 Star Olympic RED BORDER Michael Jordan #5 </t>
  </si>
  <si>
    <t>1997 1985-86 Star All-Rookie Re-Print #2 Michael Jordan</t>
  </si>
  <si>
    <t>1997 1984-85 Star 1981 McDonald's AA #5 Team Photo Michael Jordan</t>
  </si>
  <si>
    <t>1997 HSN 1984-85 Star UNC WHITE BORDER Michael Jordan #5</t>
  </si>
  <si>
    <t>1997 HSN 1984-85 Star UNC BLUE BORDER Michael Jordan #5</t>
  </si>
  <si>
    <t>1997 HSN 1984-85 Star Olympic Gold Medalist BLUE BORDER Michael Jordan #5</t>
  </si>
  <si>
    <t>1997 HSN 1984-85 Star Olympic Gold Medalist BLACK BORDER Michael Jordan #5</t>
  </si>
  <si>
    <t>1997 HSN 1984-85 Star BLACK BORDER Michael Jordan #5</t>
  </si>
  <si>
    <t>1997 HSN 1984-85 Star WHITE BORDER Michael Jordan #5</t>
  </si>
  <si>
    <t>1997 HSN 1984-85 Star RED BORDER Michael Jordan #5</t>
  </si>
  <si>
    <t xml:space="preserve">1997 HSN 1984-85 Star Olympic RED BORDER Michael Jordan #6 </t>
  </si>
  <si>
    <t>1997 1985 Star Last 11 ROY Re-Print #1 Michael Jordan</t>
  </si>
  <si>
    <t>1997 1984-85 Star Court Kings Regular Size (Unlicensed) #12 Michael Jordan</t>
  </si>
  <si>
    <t>1997 HSN 1984-85 Star UNC WHITE BORDER Michael Jordan #6</t>
  </si>
  <si>
    <t>1997 HSN 1984-85 Star UNC BLUE BORDER Michael Jordan #6</t>
  </si>
  <si>
    <t>1997 HSN 1984-85 Star Olympic Gold Medalist BLUE BORDER Michael Jordan #6</t>
  </si>
  <si>
    <t>1997 HSN 1984-85 Star Olympic Gold Medalist BLACK BORDER Michael Jordan #6</t>
  </si>
  <si>
    <t>1997 HSN 1984-85 Star BLACK BORDER Michael Jordan #6</t>
  </si>
  <si>
    <t>1997 HSN 1984-85 Star WHITE BORDER Michael Jordan #6</t>
  </si>
  <si>
    <t>1997 HSN 1984-85 Star RED BORDER Michael Jordan #6</t>
  </si>
  <si>
    <t xml:space="preserve">1997 HSN 1984-85 Star Olympic RED BORDER Michael Jordan #7 </t>
  </si>
  <si>
    <t>1997 1985 Star Best of the New Re-Print #NNO Michael Jordan</t>
  </si>
  <si>
    <t>1997 1984-85 Star Olympic Team (Unlicensed) #1 Michael Jordan PR1500</t>
  </si>
  <si>
    <t>1997 HSN 1984-85 Star UNC WHITE BORDER Michael Jordan #7</t>
  </si>
  <si>
    <t>1997 HSN 1984-85 Star UNC BLUE BORDER Michael Jordan #7</t>
  </si>
  <si>
    <t>1997 HSN 1984-85 Star Olympic Gold Medalist BLUE BORDER Michael Jordan #7</t>
  </si>
  <si>
    <t>1997 HSN 1984-85 Star Olympic Gold Medalist BLACK BORDER Michael Jordan #7</t>
  </si>
  <si>
    <t>1997 HSN 1984-85 Star BLACK BORDER Michael Jordan #7</t>
  </si>
  <si>
    <t>1997 HSN 1984-85 Star WHITE BORDER Michael Jordan #7</t>
  </si>
  <si>
    <t>1997 HSN 1984-85 Star RED BORDER Michael Jordan #7</t>
  </si>
  <si>
    <t xml:space="preserve">1997 HSN 1984-85 Star Olympic RED BORDER Michael Jordan #8 </t>
  </si>
  <si>
    <t>1997 1985 Star Gatorade Re-Print #7 Michael Jordan</t>
  </si>
  <si>
    <t>1997 1986 Star Crunch ‘N Munch (Unlicensed) #7 Michael Jordan</t>
  </si>
  <si>
    <t>1997 HSN 1984-85 Star UNC WHITE BORDER Michael Jordan #8</t>
  </si>
  <si>
    <t>1997 HSN 1984-85 Star UNC BLUE BORDER Michael Jordan #8</t>
  </si>
  <si>
    <t>1997 HSN 1984-85 Star Olympic Gold Medalist BLUE BORDER Michael Jordan #8</t>
  </si>
  <si>
    <t>1997 HSN 1984-85 Star Olympic Gold Medalist BLACK BORDER Michael Jordan #8</t>
  </si>
  <si>
    <t>1997 HSN 1984-85 Star BLACK BORDER Michael Jordan #8</t>
  </si>
  <si>
    <t>1997 HSN 1984-85 Star WHITE BORDER Michael Jordan #8</t>
  </si>
  <si>
    <t>1997 HSN 1984-85 Star RED BORDER Michael Jordan #8</t>
  </si>
  <si>
    <t xml:space="preserve">1997 HSN 1984-85 Star Olympic RED BORDER Michael Jordan #9 </t>
  </si>
  <si>
    <t>1997 1985 Star Lite All-Stars Re-Print #4 Michael Jordan</t>
  </si>
  <si>
    <t>1997 1985 Star Slam Dunk #5 Michael Jordan</t>
  </si>
  <si>
    <t>1997 HSN 1984-85 Star UNC WHITE BORDER Michael Jordan #9</t>
  </si>
  <si>
    <t>1997 HSN 1984-85 Star UNC BLUE BORDER Michael Jordan #9</t>
  </si>
  <si>
    <t>1997 HSN 1984-85 Star Olympic Gold Medalist BLUE BORDER Michael Jordan #9</t>
  </si>
  <si>
    <t>1997 HSN 1984-85 Star Olympic Gold Medalist BLACK BORDER Michael Jordan #9</t>
  </si>
  <si>
    <t>1997 HSN 1984-85 Star BLACK BORDER Michael Jordan #9</t>
  </si>
  <si>
    <t>1997 HSN 1984-85 Star WHITE BORDER Michael Jordan #9</t>
  </si>
  <si>
    <t>1997 HSN 1984-85 Star RED BORDER Michael Jordan #9</t>
  </si>
  <si>
    <t xml:space="preserve">1997 HSN 1984-85 Star Olympic RED BORDER Michael Jordan #10 </t>
  </si>
  <si>
    <t>1997 1985 Star Crunch 'n' Munch All-Stars Re-Print #4 Michael Jordan</t>
  </si>
  <si>
    <t>1997 1986 Star #NNO Michael Jordan</t>
  </si>
  <si>
    <t>1997 HSN 1984-85 Star UNC WHITE BORDER Michael Jordan #10</t>
  </si>
  <si>
    <t>1997 HSN 1984-85 Star UNC BLUE BORDER Michael Jordan #10</t>
  </si>
  <si>
    <t>1997 HSN 1984-85 Star Olympic Gold Medalist BLUE BORDER Michael Jordan #10</t>
  </si>
  <si>
    <t>1997 HSN 1984-85 Star Olympic Gold Medalist BLACK BORDER Michael Jordan #10</t>
  </si>
  <si>
    <t>1997 HSN 1984-85 Star BLACK BORDER Michael Jordan #10</t>
  </si>
  <si>
    <t>1997 HSN 1984-85 Star WHITE BORDER Michael Jordan #10</t>
  </si>
  <si>
    <t>1997 HSN 1984-85 Star RED BORDER Michael Jordan #10</t>
  </si>
  <si>
    <t>1997 1986 Star Court Kings Re-Print #18 Michael Jordan</t>
  </si>
  <si>
    <t>1997 1985-86 Star All-Rookies Blue Border (Unlicensed) #1 Michael Jordan</t>
  </si>
  <si>
    <t>1997 HSN 1984-85 Star UNC WHITE BORDER Michael Jordan #11</t>
  </si>
  <si>
    <t>1997 HSN 1984-85 Star UNC BLUE BORDER Michael Jordan #11</t>
  </si>
  <si>
    <t>1997 HSN 1984-85 Star Olympic Gold Medalist BLUE BORDER Michael Jordan #11</t>
  </si>
  <si>
    <t>1997 HSN 1984-85 Star Olympic Gold Medalist BLACK BORDER Michael Jordan #11</t>
  </si>
  <si>
    <t>1997 HSN 1984-85 Star BLACK BORDER Michael Jordan #11</t>
  </si>
  <si>
    <t>1997 HSN 1984-85 Star WHITE BORDER Michael Jordan #11</t>
  </si>
  <si>
    <t>1997 HSN 1984-85 Star RED BORDER Michael Jordan #11</t>
  </si>
  <si>
    <t>1997 1984 Star #101 Black Border (Unlicensed)  Michael Jordan</t>
  </si>
  <si>
    <t>1997 HSN 1984-85 Star UNC WHITE BORDER Michael Jordan #12</t>
  </si>
  <si>
    <t>1997 HSN 1984-85 Star UNC BLUE BORDER Michael Jordan #12</t>
  </si>
  <si>
    <t>1997 HSN 1984-85 Star Olympic Gold Medalist BLUE BORDER Michael Jordan #12</t>
  </si>
  <si>
    <t>1997 HSN 1984-85 Star Olympic Gold Medalist BLACK BORDER Michael Jordan #12</t>
  </si>
  <si>
    <t>1997 HSN 1984-85 Star BLACK BORDER Michael Jordan #12</t>
  </si>
  <si>
    <t>1997 HSN 1984-85 Star WHITE BORDER Michael Jordan #12</t>
  </si>
  <si>
    <t>1997 HSN 1984-85 Star RED BORDER Michael Jordan #12</t>
  </si>
  <si>
    <t>1997 1984 Star #101 White Border (Unlicensed)  Michael Jordan</t>
  </si>
  <si>
    <t>1997 HSN 1984-85 Star BLACK BORDER Michael Jordan #13</t>
  </si>
  <si>
    <t>1997 HSN 1984-85 Star WHITE BORDER Michael Jordan #13</t>
  </si>
  <si>
    <t>1997 HSN 1984-85 Star RED BORDER Michael Jordan #13</t>
  </si>
  <si>
    <t>1997 1986 Star Chicago Bulls Arena (Unlicensed) #1 Michael Jordan</t>
  </si>
  <si>
    <t>1997 HSN 1984-85 Star BLACK BORDER Michael Jordan #14</t>
  </si>
  <si>
    <t>1997 HSN 1984-85 Star WHITE BORDER Michael Jordan #14</t>
  </si>
  <si>
    <t>1997 HSN 1984-85 Star RED BORDER Michael Jordan #14</t>
  </si>
  <si>
    <t>1997 1985 Star LITE All-Stars Blue Border (Unlicensed) #4 Michael Jordan</t>
  </si>
  <si>
    <t>1997 HSN 1984-85 Star BLACK BORDER Michael Jordan #15</t>
  </si>
  <si>
    <t>1997 HSN 1984-85 Star WHITE BORDER Michael Jordan #15</t>
  </si>
  <si>
    <t>1997 HSN 1984-85 Star RED BORDER Michael Jordan #15</t>
  </si>
  <si>
    <t>1997 1985 Star LITE All-Stars White Border (Unlicensed) #1 Michael Jordan</t>
  </si>
  <si>
    <t>1997 HSN 1984-85 Star BLACK BORDER Michael Jordan #16</t>
  </si>
  <si>
    <t>1997 HSN 1984-85 Star WHITE BORDER Michael Jordan #16</t>
  </si>
  <si>
    <t>1997 HSN 1984-85 Star RED BORDER Michael Jordan #16</t>
  </si>
  <si>
    <t>Raw - NM+</t>
  </si>
  <si>
    <t>Retail</t>
  </si>
  <si>
    <t>Raw - Excellent</t>
  </si>
  <si>
    <t>Hobby</t>
  </si>
  <si>
    <t>Raw - Good</t>
  </si>
  <si>
    <t>Jumbo</t>
  </si>
  <si>
    <t>PSA 10</t>
  </si>
  <si>
    <t>Cello</t>
  </si>
  <si>
    <t>PSA 9</t>
  </si>
  <si>
    <t>Rack</t>
  </si>
  <si>
    <t>PSA 8.5</t>
  </si>
  <si>
    <t>Wax</t>
  </si>
  <si>
    <t>PSA 8</t>
  </si>
  <si>
    <t>Foil</t>
  </si>
  <si>
    <t>PSA 7</t>
  </si>
  <si>
    <t>PSA 6-</t>
  </si>
  <si>
    <t>BGS 10</t>
  </si>
  <si>
    <t>BGS 9.5</t>
  </si>
  <si>
    <t>BGS 6-</t>
  </si>
  <si>
    <t>SGC 10</t>
  </si>
  <si>
    <t>SGC 9.5</t>
  </si>
  <si>
    <t>SGC 9</t>
  </si>
  <si>
    <t>SGC 8.5</t>
  </si>
  <si>
    <t>SGC 8</t>
  </si>
  <si>
    <t>SGC 7.5</t>
  </si>
  <si>
    <t>SGC 7</t>
  </si>
  <si>
    <t>SGC 6.5</t>
  </si>
  <si>
    <t>SGC 6-</t>
  </si>
  <si>
    <t>CGC 10</t>
  </si>
  <si>
    <t>CGC 9.5</t>
  </si>
  <si>
    <t>CGC 9</t>
  </si>
  <si>
    <t>CGC 8.5</t>
  </si>
  <si>
    <t>CGC 8</t>
  </si>
  <si>
    <t>CGC 7.5</t>
  </si>
  <si>
    <t>CGC 7</t>
  </si>
  <si>
    <t>CGC 6.5</t>
  </si>
  <si>
    <t>CGC 6-</t>
  </si>
  <si>
    <t>TAG 10</t>
  </si>
  <si>
    <t>TAG 9.5</t>
  </si>
  <si>
    <t>TAG 9</t>
  </si>
  <si>
    <t>TAG 8.5</t>
  </si>
  <si>
    <t>TAG 8</t>
  </si>
  <si>
    <t>TAG 7.5</t>
  </si>
  <si>
    <t>TAG 7</t>
  </si>
  <si>
    <t>TAG 6.5</t>
  </si>
  <si>
    <t>TAG 6-</t>
  </si>
  <si>
    <t>RE 10</t>
  </si>
  <si>
    <t>RE 9.5</t>
  </si>
  <si>
    <t>RE 9</t>
  </si>
  <si>
    <t>RE 8.5</t>
  </si>
  <si>
    <t>RE 8</t>
  </si>
  <si>
    <t>RE 7.5</t>
  </si>
  <si>
    <t>RE 7</t>
  </si>
  <si>
    <t>RE 6.5</t>
  </si>
  <si>
    <t>RE 6-</t>
  </si>
  <si>
    <t>HGA 10</t>
  </si>
  <si>
    <t>HGA 9.5</t>
  </si>
  <si>
    <t>HGA 9</t>
  </si>
  <si>
    <t>HGA 8.5</t>
  </si>
  <si>
    <t>HGA 8</t>
  </si>
  <si>
    <t>HGA 7.5</t>
  </si>
  <si>
    <t>HGA 7</t>
  </si>
  <si>
    <t>HGA 6.5</t>
  </si>
  <si>
    <t>HGA 6-</t>
  </si>
  <si>
    <t>Other MISC 90s Star Cards</t>
  </si>
  <si>
    <t>Other RePrint 80s Star Co.</t>
  </si>
  <si>
    <t>RePrints Star Co.</t>
  </si>
  <si>
    <t>Shop At Home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</si>
</sst>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(&quot;$&quot;* #,##0.00_);_(&quot;$&quot;* \(#,##0.00\);_(&quot;$&quot;* &quot;-&quot;??_);_(@_)"/>
    <numFmt numFmtId="164" formatCode="0\ &quot;Total Cards&quot;"/>
    <numFmt numFmtId="165" formatCode="0\ &quot;Hard Case Cards&quot;"/>
    <numFmt numFmtId="166" formatCode="0\ &quot;Album Cards&quot;"/>
    <numFmt numFmtId="167" formatCode="0\ &quot;Total Remaining&quot;"/>
    <numFmt numFmtId="168" formatCode="0\ &quot;Hard Case Remain&quot;"/>
    <numFmt numFmtId="169" formatCode="0\ &quot;Album Remain&quot;"/>
    <numFmt numFmtId="170" formatCode="&quot;$&quot;#,##0"/>
    <numFmt numFmtId="171" formatCode="&quot;$&quot;#,##0\ &quot;Captured&quot;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8"/>
      <color theme="1"/>
      <name val="72 Black"/>
      <family val="2"/>
    </font>
    <font>
      <sz val="28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sz val="16"/>
      <color rgb="FFC6491A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theme="1"/>
      <name val="Calibri"/>
      <family val="2"/>
    </font>
    <font>
      <sz val="8"/>
      <color rgb="FF0D6EFD"/>
      <name val="Arial"/>
      <family val="2"/>
    </font>
    <font>
      <u/>
      <sz val="11"/>
      <color theme="1"/>
      <name val="Aptos Narrow"/>
      <family val="2"/>
      <scheme val="minor"/>
    </font>
    <font>
      <u/>
      <sz val="8"/>
      <color rgb="FF800080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6"/>
      <color rgb="FF0D6EFD"/>
      <name val="Arial"/>
      <family val="2"/>
    </font>
    <font>
      <i/>
      <sz val="11"/>
      <color theme="1"/>
      <name val="Aptos Narrow"/>
      <family val="2"/>
      <scheme val="minor"/>
    </font>
    <font>
      <b/>
      <sz val="20"/>
      <name val="Arial"/>
      <family val="2"/>
    </font>
    <font>
      <u/>
      <sz val="11"/>
      <color rgb="FFFF0000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0" fontId="5" fillId="4" borderId="0" xfId="0" applyFont="1" applyFill="1"/>
    <xf numFmtId="0" fontId="0" fillId="3" borderId="0" xfId="0" applyFill="1"/>
    <xf numFmtId="0" fontId="9" fillId="3" borderId="8" xfId="0" applyFont="1" applyFill="1" applyBorder="1" applyAlignment="1">
      <alignment horizontal="center"/>
    </xf>
    <xf numFmtId="0" fontId="10" fillId="3" borderId="0" xfId="0" applyFont="1" applyFill="1"/>
    <xf numFmtId="170" fontId="9" fillId="3" borderId="3" xfId="0" applyNumberFormat="1" applyFont="1" applyFill="1" applyBorder="1"/>
    <xf numFmtId="0" fontId="10" fillId="3" borderId="0" xfId="0" applyFont="1" applyFill="1" applyAlignment="1">
      <alignment horizontal="center"/>
    </xf>
    <xf numFmtId="0" fontId="10" fillId="3" borderId="1" xfId="0" applyFont="1" applyFill="1" applyBorder="1"/>
    <xf numFmtId="0" fontId="10" fillId="4" borderId="0" xfId="0" applyFont="1" applyFill="1"/>
    <xf numFmtId="0" fontId="10" fillId="0" borderId="0" xfId="0" applyFont="1"/>
    <xf numFmtId="0" fontId="0" fillId="3" borderId="2" xfId="0" applyFill="1" applyBorder="1"/>
    <xf numFmtId="0" fontId="9" fillId="3" borderId="3" xfId="0" applyFont="1" applyFill="1" applyBorder="1" applyAlignment="1">
      <alignment horizontal="center"/>
    </xf>
    <xf numFmtId="170" fontId="9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0" fillId="3" borderId="10" xfId="0" applyFill="1" applyBorder="1"/>
    <xf numFmtId="0" fontId="1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textRotation="90" wrapText="1"/>
    </xf>
    <xf numFmtId="0" fontId="13" fillId="3" borderId="6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170" fontId="12" fillId="3" borderId="6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vertical="top" wrapText="1"/>
    </xf>
    <xf numFmtId="0" fontId="17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textRotation="90" wrapText="1"/>
    </xf>
    <xf numFmtId="0" fontId="19" fillId="3" borderId="6" xfId="2" applyFont="1" applyFill="1" applyBorder="1" applyAlignment="1">
      <alignment vertical="top" wrapText="1"/>
    </xf>
    <xf numFmtId="0" fontId="20" fillId="3" borderId="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70" fontId="12" fillId="3" borderId="0" xfId="1" applyNumberFormat="1" applyFont="1" applyFill="1" applyAlignment="1">
      <alignment horizontal="center" vertical="center"/>
    </xf>
    <xf numFmtId="0" fontId="16" fillId="3" borderId="0" xfId="0" applyFont="1" applyFill="1" applyAlignment="1">
      <alignment vertical="top" wrapText="1"/>
    </xf>
    <xf numFmtId="0" fontId="15" fillId="3" borderId="6" xfId="0" applyFont="1" applyFill="1" applyBorder="1" applyAlignment="1">
      <alignment vertical="center" wrapText="1"/>
    </xf>
    <xf numFmtId="170" fontId="0" fillId="3" borderId="0" xfId="1" applyNumberFormat="1" applyFont="1" applyFill="1"/>
    <xf numFmtId="0" fontId="19" fillId="3" borderId="6" xfId="0" applyFont="1" applyFill="1" applyBorder="1" applyAlignment="1">
      <alignment vertical="top" wrapText="1"/>
    </xf>
    <xf numFmtId="0" fontId="5" fillId="3" borderId="0" xfId="0" applyFont="1" applyFill="1"/>
    <xf numFmtId="0" fontId="5" fillId="0" borderId="0" xfId="0" applyFont="1"/>
    <xf numFmtId="170" fontId="6" fillId="3" borderId="4" xfId="1" applyNumberFormat="1" applyFont="1" applyFill="1" applyBorder="1"/>
    <xf numFmtId="0" fontId="21" fillId="3" borderId="7" xfId="0" applyFont="1" applyFill="1" applyBorder="1"/>
    <xf numFmtId="170" fontId="7" fillId="3" borderId="5" xfId="0" applyNumberFormat="1" applyFont="1" applyFill="1" applyBorder="1" applyAlignment="1">
      <alignment horizontal="left" vertical="center"/>
    </xf>
    <xf numFmtId="170" fontId="12" fillId="3" borderId="4" xfId="1" applyNumberFormat="1" applyFont="1" applyFill="1" applyBorder="1" applyAlignment="1">
      <alignment horizontal="center" vertical="center" wrapText="1"/>
    </xf>
    <xf numFmtId="3" fontId="12" fillId="3" borderId="4" xfId="1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3" fontId="12" fillId="3" borderId="6" xfId="1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vertical="top" wrapText="1"/>
    </xf>
    <xf numFmtId="0" fontId="0" fillId="0" borderId="6" xfId="0" applyBorder="1"/>
    <xf numFmtId="0" fontId="16" fillId="3" borderId="5" xfId="0" applyFont="1" applyFill="1" applyBorder="1" applyAlignment="1">
      <alignment vertical="top" wrapText="1"/>
    </xf>
    <xf numFmtId="0" fontId="9" fillId="3" borderId="11" xfId="0" applyFont="1" applyFill="1" applyBorder="1" applyAlignment="1">
      <alignment horizontal="center"/>
    </xf>
    <xf numFmtId="0" fontId="10" fillId="3" borderId="9" xfId="0" applyFont="1" applyFill="1" applyBorder="1"/>
    <xf numFmtId="170" fontId="9" fillId="3" borderId="7" xfId="0" applyNumberFormat="1" applyFont="1" applyFill="1" applyBorder="1"/>
    <xf numFmtId="0" fontId="10" fillId="3" borderId="9" xfId="0" applyFont="1" applyFill="1" applyBorder="1" applyAlignment="1">
      <alignment horizontal="center"/>
    </xf>
    <xf numFmtId="0" fontId="10" fillId="3" borderId="12" xfId="0" applyFont="1" applyFill="1" applyBorder="1"/>
    <xf numFmtId="3" fontId="10" fillId="3" borderId="0" xfId="0" applyNumberFormat="1" applyFont="1" applyFill="1" applyAlignment="1">
      <alignment horizontal="center"/>
    </xf>
    <xf numFmtId="0" fontId="0" fillId="3" borderId="3" xfId="0" applyFill="1" applyBorder="1"/>
    <xf numFmtId="0" fontId="22" fillId="6" borderId="6" xfId="0" applyFont="1" applyFill="1" applyBorder="1" applyAlignment="1">
      <alignment horizontal="center" vertical="center" wrapText="1"/>
    </xf>
    <xf numFmtId="0" fontId="0" fillId="6" borderId="0" xfId="0" applyFill="1"/>
    <xf numFmtId="0" fontId="16" fillId="6" borderId="6" xfId="0" applyFont="1" applyFill="1" applyBorder="1" applyAlignment="1">
      <alignment vertical="top" wrapText="1"/>
    </xf>
    <xf numFmtId="3" fontId="0" fillId="3" borderId="0" xfId="1" applyNumberFormat="1" applyFont="1" applyFill="1"/>
    <xf numFmtId="1" fontId="24" fillId="0" borderId="0" xfId="0" quotePrefix="1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0" fontId="8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170" fontId="9" fillId="3" borderId="0" xfId="0" applyNumberFormat="1" applyFont="1" applyFill="1"/>
    <xf numFmtId="170" fontId="9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 vertical="center" textRotation="90" wrapText="1"/>
    </xf>
    <xf numFmtId="0" fontId="13" fillId="3" borderId="0" xfId="0" applyFont="1" applyFill="1" applyAlignment="1">
      <alignment horizontal="center" vertical="center" textRotation="90" wrapText="1"/>
    </xf>
    <xf numFmtId="170" fontId="12" fillId="3" borderId="0" xfId="1" applyNumberFormat="1" applyFont="1" applyFill="1" applyBorder="1" applyAlignment="1">
      <alignment horizontal="center" vertical="center" wrapText="1"/>
    </xf>
    <xf numFmtId="3" fontId="12" fillId="3" borderId="0" xfId="1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9" fillId="3" borderId="9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7" fontId="3" fillId="3" borderId="4" xfId="0" applyNumberFormat="1" applyFont="1" applyFill="1" applyBorder="1" applyAlignment="1">
      <alignment horizontal="center" vertical="center" wrapText="1"/>
    </xf>
    <xf numFmtId="167" fontId="3" fillId="3" borderId="7" xfId="0" applyNumberFormat="1" applyFont="1" applyFill="1" applyBorder="1" applyAlignment="1">
      <alignment horizontal="center" vertical="center" wrapText="1"/>
    </xf>
    <xf numFmtId="168" fontId="3" fillId="3" borderId="4" xfId="0" applyNumberFormat="1" applyFont="1" applyFill="1" applyBorder="1" applyAlignment="1">
      <alignment horizontal="center" vertical="center" wrapText="1"/>
    </xf>
    <xf numFmtId="168" fontId="3" fillId="3" borderId="5" xfId="0" applyNumberFormat="1" applyFont="1" applyFill="1" applyBorder="1" applyAlignment="1">
      <alignment horizontal="center" vertical="center" wrapText="1"/>
    </xf>
    <xf numFmtId="169" fontId="3" fillId="3" borderId="6" xfId="0" applyNumberFormat="1" applyFont="1" applyFill="1" applyBorder="1" applyAlignment="1">
      <alignment horizontal="center" vertical="center" wrapText="1"/>
    </xf>
    <xf numFmtId="170" fontId="6" fillId="3" borderId="4" xfId="1" applyNumberFormat="1" applyFont="1" applyFill="1" applyBorder="1" applyAlignment="1">
      <alignment horizontal="center"/>
    </xf>
    <xf numFmtId="170" fontId="6" fillId="3" borderId="7" xfId="1" applyNumberFormat="1" applyFont="1" applyFill="1" applyBorder="1" applyAlignment="1">
      <alignment horizontal="center"/>
    </xf>
    <xf numFmtId="170" fontId="7" fillId="3" borderId="7" xfId="0" applyNumberFormat="1" applyFont="1" applyFill="1" applyBorder="1" applyAlignment="1">
      <alignment horizontal="center" vertical="center"/>
    </xf>
    <xf numFmtId="170" fontId="7" fillId="3" borderId="5" xfId="0" applyNumberFormat="1" applyFont="1" applyFill="1" applyBorder="1" applyAlignment="1">
      <alignment horizontal="center" vertical="center"/>
    </xf>
    <xf numFmtId="171" fontId="3" fillId="3" borderId="4" xfId="0" applyNumberFormat="1" applyFont="1" applyFill="1" applyBorder="1" applyAlignment="1">
      <alignment horizontal="center" vertical="center" wrapText="1"/>
    </xf>
    <xf numFmtId="171" fontId="3" fillId="3" borderId="7" xfId="0" applyNumberFormat="1" applyFont="1" applyFill="1" applyBorder="1" applyAlignment="1">
      <alignment horizontal="center" vertical="center" wrapText="1"/>
    </xf>
    <xf numFmtId="171" fontId="3" fillId="3" borderId="5" xfId="0" applyNumberFormat="1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6" fontId="3" fillId="3" borderId="6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67" fontId="3" fillId="3" borderId="13" xfId="0" applyNumberFormat="1" applyFont="1" applyFill="1" applyBorder="1" applyAlignment="1">
      <alignment horizontal="center" vertical="center" wrapText="1"/>
    </xf>
    <xf numFmtId="171" fontId="12" fillId="3" borderId="4" xfId="0" applyNumberFormat="1" applyFont="1" applyFill="1" applyBorder="1" applyAlignment="1">
      <alignment horizontal="center" vertical="center"/>
    </xf>
    <xf numFmtId="171" fontId="12" fillId="3" borderId="7" xfId="0" applyNumberFormat="1" applyFont="1" applyFill="1" applyBorder="1" applyAlignment="1">
      <alignment horizontal="center" vertical="center"/>
    </xf>
    <xf numFmtId="171" fontId="12" fillId="3" borderId="5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15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0FC31D49-069C-467F-B898-AA76A841CA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cid:5016f8b8-a2b6-43db-a259-37da7d0d6385@eurprd07.prod.outlook.com" TargetMode="External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40.png"/><Relationship Id="rId21" Type="http://schemas.openxmlformats.org/officeDocument/2006/relationships/image" Target="../media/image48.jpeg"/><Relationship Id="rId42" Type="http://schemas.openxmlformats.org/officeDocument/2006/relationships/image" Target="../media/image69.jpeg"/><Relationship Id="rId63" Type="http://schemas.openxmlformats.org/officeDocument/2006/relationships/image" Target="../media/image90.jpeg"/><Relationship Id="rId84" Type="http://schemas.openxmlformats.org/officeDocument/2006/relationships/image" Target="../media/image111.jpeg"/><Relationship Id="rId138" Type="http://schemas.openxmlformats.org/officeDocument/2006/relationships/image" Target="../media/image161.jpeg"/><Relationship Id="rId107" Type="http://schemas.openxmlformats.org/officeDocument/2006/relationships/image" Target="../media/image134.jpeg"/><Relationship Id="rId11" Type="http://schemas.openxmlformats.org/officeDocument/2006/relationships/image" Target="../media/image38.jpeg"/><Relationship Id="rId32" Type="http://schemas.openxmlformats.org/officeDocument/2006/relationships/image" Target="../media/image59.jpeg"/><Relationship Id="rId53" Type="http://schemas.openxmlformats.org/officeDocument/2006/relationships/image" Target="../media/image80.jpeg"/><Relationship Id="rId74" Type="http://schemas.openxmlformats.org/officeDocument/2006/relationships/image" Target="../media/image101.jpeg"/><Relationship Id="rId128" Type="http://schemas.openxmlformats.org/officeDocument/2006/relationships/image" Target="../media/image151.png"/><Relationship Id="rId5" Type="http://schemas.openxmlformats.org/officeDocument/2006/relationships/image" Target="../media/image32.jpeg"/><Relationship Id="rId90" Type="http://schemas.openxmlformats.org/officeDocument/2006/relationships/image" Target="../media/image117.jpeg"/><Relationship Id="rId95" Type="http://schemas.openxmlformats.org/officeDocument/2006/relationships/image" Target="../media/image122.jpeg"/><Relationship Id="rId22" Type="http://schemas.openxmlformats.org/officeDocument/2006/relationships/image" Target="../media/image49.jpeg"/><Relationship Id="rId27" Type="http://schemas.openxmlformats.org/officeDocument/2006/relationships/image" Target="../media/image54.jpeg"/><Relationship Id="rId43" Type="http://schemas.openxmlformats.org/officeDocument/2006/relationships/image" Target="../media/image70.jpeg"/><Relationship Id="rId48" Type="http://schemas.openxmlformats.org/officeDocument/2006/relationships/image" Target="../media/image75.jpeg"/><Relationship Id="rId64" Type="http://schemas.openxmlformats.org/officeDocument/2006/relationships/image" Target="../media/image91.jpeg"/><Relationship Id="rId69" Type="http://schemas.openxmlformats.org/officeDocument/2006/relationships/image" Target="../media/image96.jpeg"/><Relationship Id="rId113" Type="http://schemas.openxmlformats.org/officeDocument/2006/relationships/image" Target="../media/image137.jpeg"/><Relationship Id="rId118" Type="http://schemas.openxmlformats.org/officeDocument/2006/relationships/image" Target="../media/image141.png"/><Relationship Id="rId134" Type="http://schemas.openxmlformats.org/officeDocument/2006/relationships/image" Target="../media/image157.jpeg"/><Relationship Id="rId139" Type="http://schemas.openxmlformats.org/officeDocument/2006/relationships/image" Target="../media/image162.jpeg"/><Relationship Id="rId80" Type="http://schemas.openxmlformats.org/officeDocument/2006/relationships/image" Target="../media/image107.jpeg"/><Relationship Id="rId85" Type="http://schemas.openxmlformats.org/officeDocument/2006/relationships/image" Target="../media/image112.jpeg"/><Relationship Id="rId12" Type="http://schemas.openxmlformats.org/officeDocument/2006/relationships/image" Target="../media/image39.jpeg"/><Relationship Id="rId17" Type="http://schemas.openxmlformats.org/officeDocument/2006/relationships/image" Target="../media/image44.jpeg"/><Relationship Id="rId33" Type="http://schemas.openxmlformats.org/officeDocument/2006/relationships/image" Target="../media/image60.jpeg"/><Relationship Id="rId38" Type="http://schemas.openxmlformats.org/officeDocument/2006/relationships/image" Target="../media/image65.jpeg"/><Relationship Id="rId59" Type="http://schemas.openxmlformats.org/officeDocument/2006/relationships/image" Target="../media/image86.jpeg"/><Relationship Id="rId103" Type="http://schemas.openxmlformats.org/officeDocument/2006/relationships/image" Target="../media/image130.jpeg"/><Relationship Id="rId108" Type="http://schemas.openxmlformats.org/officeDocument/2006/relationships/image" Target="cid:f4abf687-5306-41a1-80ab-084848b74e55@eurprd07.prod.outlook.com" TargetMode="External"/><Relationship Id="rId124" Type="http://schemas.openxmlformats.org/officeDocument/2006/relationships/image" Target="../media/image147.png"/><Relationship Id="rId129" Type="http://schemas.openxmlformats.org/officeDocument/2006/relationships/image" Target="../media/image152.jpeg"/><Relationship Id="rId54" Type="http://schemas.openxmlformats.org/officeDocument/2006/relationships/image" Target="../media/image81.jpeg"/><Relationship Id="rId70" Type="http://schemas.openxmlformats.org/officeDocument/2006/relationships/image" Target="../media/image97.jpeg"/><Relationship Id="rId75" Type="http://schemas.openxmlformats.org/officeDocument/2006/relationships/image" Target="../media/image102.jpeg"/><Relationship Id="rId91" Type="http://schemas.openxmlformats.org/officeDocument/2006/relationships/image" Target="../media/image118.jpeg"/><Relationship Id="rId96" Type="http://schemas.openxmlformats.org/officeDocument/2006/relationships/image" Target="../media/image123.jpeg"/><Relationship Id="rId140" Type="http://schemas.openxmlformats.org/officeDocument/2006/relationships/image" Target="../media/image163.jpeg"/><Relationship Id="rId145" Type="http://schemas.openxmlformats.org/officeDocument/2006/relationships/image" Target="../media/image168.jpeg"/><Relationship Id="rId1" Type="http://schemas.openxmlformats.org/officeDocument/2006/relationships/image" Target="../media/image28.jpeg"/><Relationship Id="rId6" Type="http://schemas.openxmlformats.org/officeDocument/2006/relationships/image" Target="../media/image33.jpeg"/><Relationship Id="rId23" Type="http://schemas.openxmlformats.org/officeDocument/2006/relationships/image" Target="../media/image50.jpeg"/><Relationship Id="rId28" Type="http://schemas.openxmlformats.org/officeDocument/2006/relationships/image" Target="../media/image55.jpeg"/><Relationship Id="rId49" Type="http://schemas.openxmlformats.org/officeDocument/2006/relationships/image" Target="../media/image76.jpeg"/><Relationship Id="rId114" Type="http://schemas.openxmlformats.org/officeDocument/2006/relationships/image" Target="cid:d8794852-1ba4-4c25-8af4-6581001cbf55@eurprd07.prod.outlook.com" TargetMode="External"/><Relationship Id="rId119" Type="http://schemas.openxmlformats.org/officeDocument/2006/relationships/image" Target="../media/image142.png"/><Relationship Id="rId44" Type="http://schemas.openxmlformats.org/officeDocument/2006/relationships/image" Target="../media/image71.jpeg"/><Relationship Id="rId60" Type="http://schemas.openxmlformats.org/officeDocument/2006/relationships/image" Target="../media/image87.jpeg"/><Relationship Id="rId65" Type="http://schemas.openxmlformats.org/officeDocument/2006/relationships/image" Target="../media/image92.jpeg"/><Relationship Id="rId81" Type="http://schemas.openxmlformats.org/officeDocument/2006/relationships/image" Target="../media/image108.jpeg"/><Relationship Id="rId86" Type="http://schemas.openxmlformats.org/officeDocument/2006/relationships/image" Target="../media/image113.jpeg"/><Relationship Id="rId130" Type="http://schemas.openxmlformats.org/officeDocument/2006/relationships/image" Target="../media/image153.jpeg"/><Relationship Id="rId135" Type="http://schemas.openxmlformats.org/officeDocument/2006/relationships/image" Target="../media/image158.jpeg"/><Relationship Id="rId13" Type="http://schemas.openxmlformats.org/officeDocument/2006/relationships/image" Target="../media/image40.jpeg"/><Relationship Id="rId18" Type="http://schemas.openxmlformats.org/officeDocument/2006/relationships/image" Target="../media/image45.jpeg"/><Relationship Id="rId39" Type="http://schemas.openxmlformats.org/officeDocument/2006/relationships/image" Target="../media/image66.jpeg"/><Relationship Id="rId109" Type="http://schemas.openxmlformats.org/officeDocument/2006/relationships/image" Target="../media/image135.jpeg"/><Relationship Id="rId34" Type="http://schemas.openxmlformats.org/officeDocument/2006/relationships/image" Target="../media/image61.jpeg"/><Relationship Id="rId50" Type="http://schemas.openxmlformats.org/officeDocument/2006/relationships/image" Target="../media/image77.jpeg"/><Relationship Id="rId55" Type="http://schemas.openxmlformats.org/officeDocument/2006/relationships/image" Target="../media/image82.jpeg"/><Relationship Id="rId76" Type="http://schemas.openxmlformats.org/officeDocument/2006/relationships/image" Target="../media/image103.jpeg"/><Relationship Id="rId97" Type="http://schemas.openxmlformats.org/officeDocument/2006/relationships/image" Target="../media/image124.jpeg"/><Relationship Id="rId104" Type="http://schemas.openxmlformats.org/officeDocument/2006/relationships/image" Target="../media/image131.jpeg"/><Relationship Id="rId120" Type="http://schemas.openxmlformats.org/officeDocument/2006/relationships/image" Target="../media/image143.png"/><Relationship Id="rId125" Type="http://schemas.openxmlformats.org/officeDocument/2006/relationships/image" Target="../media/image148.png"/><Relationship Id="rId141" Type="http://schemas.openxmlformats.org/officeDocument/2006/relationships/image" Target="../media/image164.jpeg"/><Relationship Id="rId146" Type="http://schemas.openxmlformats.org/officeDocument/2006/relationships/image" Target="../media/image169.jpeg"/><Relationship Id="rId7" Type="http://schemas.openxmlformats.org/officeDocument/2006/relationships/image" Target="../media/image34.jpeg"/><Relationship Id="rId71" Type="http://schemas.openxmlformats.org/officeDocument/2006/relationships/image" Target="../media/image98.jpeg"/><Relationship Id="rId92" Type="http://schemas.openxmlformats.org/officeDocument/2006/relationships/image" Target="../media/image119.jpeg"/><Relationship Id="rId2" Type="http://schemas.openxmlformats.org/officeDocument/2006/relationships/image" Target="../media/image29.jpeg"/><Relationship Id="rId29" Type="http://schemas.openxmlformats.org/officeDocument/2006/relationships/image" Target="../media/image56.jpeg"/><Relationship Id="rId24" Type="http://schemas.openxmlformats.org/officeDocument/2006/relationships/image" Target="../media/image51.jpeg"/><Relationship Id="rId40" Type="http://schemas.openxmlformats.org/officeDocument/2006/relationships/image" Target="../media/image67.jpeg"/><Relationship Id="rId45" Type="http://schemas.openxmlformats.org/officeDocument/2006/relationships/image" Target="../media/image72.jpeg"/><Relationship Id="rId66" Type="http://schemas.openxmlformats.org/officeDocument/2006/relationships/image" Target="../media/image93.jpeg"/><Relationship Id="rId87" Type="http://schemas.openxmlformats.org/officeDocument/2006/relationships/image" Target="../media/image114.jpeg"/><Relationship Id="rId110" Type="http://schemas.openxmlformats.org/officeDocument/2006/relationships/image" Target="cid:0a5804b0-198d-40b3-8c67-28e7ed0a8972@eurprd07.prod.outlook.com" TargetMode="External"/><Relationship Id="rId115" Type="http://schemas.openxmlformats.org/officeDocument/2006/relationships/image" Target="../media/image138.png"/><Relationship Id="rId131" Type="http://schemas.openxmlformats.org/officeDocument/2006/relationships/image" Target="../media/image154.jpeg"/><Relationship Id="rId136" Type="http://schemas.openxmlformats.org/officeDocument/2006/relationships/image" Target="../media/image159.jpeg"/><Relationship Id="rId61" Type="http://schemas.openxmlformats.org/officeDocument/2006/relationships/image" Target="../media/image88.jpeg"/><Relationship Id="rId82" Type="http://schemas.openxmlformats.org/officeDocument/2006/relationships/image" Target="../media/image109.jpeg"/><Relationship Id="rId19" Type="http://schemas.openxmlformats.org/officeDocument/2006/relationships/image" Target="../media/image46.jpeg"/><Relationship Id="rId14" Type="http://schemas.openxmlformats.org/officeDocument/2006/relationships/image" Target="../media/image41.jpeg"/><Relationship Id="rId30" Type="http://schemas.openxmlformats.org/officeDocument/2006/relationships/image" Target="../media/image57.jpeg"/><Relationship Id="rId35" Type="http://schemas.openxmlformats.org/officeDocument/2006/relationships/image" Target="../media/image62.jpeg"/><Relationship Id="rId56" Type="http://schemas.openxmlformats.org/officeDocument/2006/relationships/image" Target="../media/image83.png"/><Relationship Id="rId77" Type="http://schemas.openxmlformats.org/officeDocument/2006/relationships/image" Target="../media/image104.jpeg"/><Relationship Id="rId100" Type="http://schemas.openxmlformats.org/officeDocument/2006/relationships/image" Target="../media/image127.jpeg"/><Relationship Id="rId105" Type="http://schemas.openxmlformats.org/officeDocument/2006/relationships/image" Target="../media/image132.png"/><Relationship Id="rId126" Type="http://schemas.openxmlformats.org/officeDocument/2006/relationships/image" Target="../media/image149.png"/><Relationship Id="rId8" Type="http://schemas.openxmlformats.org/officeDocument/2006/relationships/image" Target="../media/image35.jpeg"/><Relationship Id="rId51" Type="http://schemas.openxmlformats.org/officeDocument/2006/relationships/image" Target="../media/image78.jpeg"/><Relationship Id="rId72" Type="http://schemas.openxmlformats.org/officeDocument/2006/relationships/image" Target="../media/image99.jpeg"/><Relationship Id="rId93" Type="http://schemas.openxmlformats.org/officeDocument/2006/relationships/image" Target="../media/image120.jpeg"/><Relationship Id="rId98" Type="http://schemas.openxmlformats.org/officeDocument/2006/relationships/image" Target="../media/image125.jpeg"/><Relationship Id="rId121" Type="http://schemas.openxmlformats.org/officeDocument/2006/relationships/image" Target="../media/image144.png"/><Relationship Id="rId142" Type="http://schemas.openxmlformats.org/officeDocument/2006/relationships/image" Target="../media/image165.jpeg"/><Relationship Id="rId3" Type="http://schemas.openxmlformats.org/officeDocument/2006/relationships/image" Target="../media/image30.jpeg"/><Relationship Id="rId25" Type="http://schemas.openxmlformats.org/officeDocument/2006/relationships/image" Target="../media/image52.jpeg"/><Relationship Id="rId46" Type="http://schemas.openxmlformats.org/officeDocument/2006/relationships/image" Target="../media/image73.jpeg"/><Relationship Id="rId67" Type="http://schemas.openxmlformats.org/officeDocument/2006/relationships/image" Target="../media/image94.jpeg"/><Relationship Id="rId116" Type="http://schemas.openxmlformats.org/officeDocument/2006/relationships/image" Target="../media/image139.png"/><Relationship Id="rId137" Type="http://schemas.openxmlformats.org/officeDocument/2006/relationships/image" Target="../media/image160.jpeg"/><Relationship Id="rId20" Type="http://schemas.openxmlformats.org/officeDocument/2006/relationships/image" Target="../media/image47.jpeg"/><Relationship Id="rId41" Type="http://schemas.openxmlformats.org/officeDocument/2006/relationships/image" Target="../media/image68.jpeg"/><Relationship Id="rId62" Type="http://schemas.openxmlformats.org/officeDocument/2006/relationships/image" Target="../media/image89.jpeg"/><Relationship Id="rId83" Type="http://schemas.openxmlformats.org/officeDocument/2006/relationships/image" Target="../media/image110.jpeg"/><Relationship Id="rId88" Type="http://schemas.openxmlformats.org/officeDocument/2006/relationships/image" Target="../media/image115.jpeg"/><Relationship Id="rId111" Type="http://schemas.openxmlformats.org/officeDocument/2006/relationships/image" Target="../media/image136.jpeg"/><Relationship Id="rId132" Type="http://schemas.openxmlformats.org/officeDocument/2006/relationships/image" Target="../media/image155.jpeg"/><Relationship Id="rId15" Type="http://schemas.openxmlformats.org/officeDocument/2006/relationships/image" Target="../media/image42.jpeg"/><Relationship Id="rId36" Type="http://schemas.openxmlformats.org/officeDocument/2006/relationships/image" Target="../media/image63.jpeg"/><Relationship Id="rId57" Type="http://schemas.openxmlformats.org/officeDocument/2006/relationships/image" Target="../media/image84.jpeg"/><Relationship Id="rId106" Type="http://schemas.openxmlformats.org/officeDocument/2006/relationships/image" Target="../media/image133.png"/><Relationship Id="rId127" Type="http://schemas.openxmlformats.org/officeDocument/2006/relationships/image" Target="../media/image150.png"/><Relationship Id="rId10" Type="http://schemas.openxmlformats.org/officeDocument/2006/relationships/image" Target="../media/image37.jpeg"/><Relationship Id="rId31" Type="http://schemas.openxmlformats.org/officeDocument/2006/relationships/image" Target="../media/image58.jpeg"/><Relationship Id="rId52" Type="http://schemas.openxmlformats.org/officeDocument/2006/relationships/image" Target="../media/image79.jpeg"/><Relationship Id="rId73" Type="http://schemas.openxmlformats.org/officeDocument/2006/relationships/image" Target="../media/image100.jpeg"/><Relationship Id="rId78" Type="http://schemas.openxmlformats.org/officeDocument/2006/relationships/image" Target="../media/image105.jpeg"/><Relationship Id="rId94" Type="http://schemas.openxmlformats.org/officeDocument/2006/relationships/image" Target="../media/image121.jpeg"/><Relationship Id="rId99" Type="http://schemas.openxmlformats.org/officeDocument/2006/relationships/image" Target="../media/image126.jpeg"/><Relationship Id="rId101" Type="http://schemas.openxmlformats.org/officeDocument/2006/relationships/image" Target="../media/image128.jpeg"/><Relationship Id="rId122" Type="http://schemas.openxmlformats.org/officeDocument/2006/relationships/image" Target="../media/image145.png"/><Relationship Id="rId143" Type="http://schemas.openxmlformats.org/officeDocument/2006/relationships/image" Target="../media/image166.jpeg"/><Relationship Id="rId4" Type="http://schemas.openxmlformats.org/officeDocument/2006/relationships/image" Target="../media/image31.jpeg"/><Relationship Id="rId9" Type="http://schemas.openxmlformats.org/officeDocument/2006/relationships/image" Target="../media/image36.jpeg"/><Relationship Id="rId26" Type="http://schemas.openxmlformats.org/officeDocument/2006/relationships/image" Target="../media/image53.jpeg"/><Relationship Id="rId47" Type="http://schemas.openxmlformats.org/officeDocument/2006/relationships/image" Target="../media/image74.jpeg"/><Relationship Id="rId68" Type="http://schemas.openxmlformats.org/officeDocument/2006/relationships/image" Target="../media/image95.jpeg"/><Relationship Id="rId89" Type="http://schemas.openxmlformats.org/officeDocument/2006/relationships/image" Target="../media/image116.jpeg"/><Relationship Id="rId112" Type="http://schemas.openxmlformats.org/officeDocument/2006/relationships/image" Target="cid:c085bbf2-0941-4763-b881-024df3c9d581@eurprd07.prod.outlook.com" TargetMode="External"/><Relationship Id="rId133" Type="http://schemas.openxmlformats.org/officeDocument/2006/relationships/image" Target="../media/image156.jpeg"/><Relationship Id="rId16" Type="http://schemas.openxmlformats.org/officeDocument/2006/relationships/image" Target="../media/image43.jpeg"/><Relationship Id="rId37" Type="http://schemas.openxmlformats.org/officeDocument/2006/relationships/image" Target="../media/image64.jpeg"/><Relationship Id="rId58" Type="http://schemas.openxmlformats.org/officeDocument/2006/relationships/image" Target="../media/image85.png"/><Relationship Id="rId79" Type="http://schemas.openxmlformats.org/officeDocument/2006/relationships/image" Target="../media/image106.jpeg"/><Relationship Id="rId102" Type="http://schemas.openxmlformats.org/officeDocument/2006/relationships/image" Target="../media/image129.jpeg"/><Relationship Id="rId123" Type="http://schemas.openxmlformats.org/officeDocument/2006/relationships/image" Target="../media/image146.png"/><Relationship Id="rId144" Type="http://schemas.openxmlformats.org/officeDocument/2006/relationships/image" Target="../media/image16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7.jpeg"/><Relationship Id="rId13" Type="http://schemas.openxmlformats.org/officeDocument/2006/relationships/image" Target="../media/image182.png"/><Relationship Id="rId3" Type="http://schemas.openxmlformats.org/officeDocument/2006/relationships/image" Target="../media/image172.jpeg"/><Relationship Id="rId7" Type="http://schemas.openxmlformats.org/officeDocument/2006/relationships/image" Target="../media/image176.jpeg"/><Relationship Id="rId12" Type="http://schemas.openxmlformats.org/officeDocument/2006/relationships/image" Target="../media/image181.png"/><Relationship Id="rId17" Type="http://schemas.openxmlformats.org/officeDocument/2006/relationships/image" Target="cid:81f5a874-0cf4-452c-bb3c-43a9bfb8d56a@eurprd07.prod.outlook.com" TargetMode="External"/><Relationship Id="rId2" Type="http://schemas.openxmlformats.org/officeDocument/2006/relationships/image" Target="../media/image171.jpeg"/><Relationship Id="rId16" Type="http://schemas.openxmlformats.org/officeDocument/2006/relationships/image" Target="../media/image185.jpeg"/><Relationship Id="rId1" Type="http://schemas.openxmlformats.org/officeDocument/2006/relationships/image" Target="../media/image170.jpeg"/><Relationship Id="rId6" Type="http://schemas.openxmlformats.org/officeDocument/2006/relationships/image" Target="../media/image175.jpeg"/><Relationship Id="rId11" Type="http://schemas.openxmlformats.org/officeDocument/2006/relationships/image" Target="../media/image180.jpeg"/><Relationship Id="rId5" Type="http://schemas.openxmlformats.org/officeDocument/2006/relationships/image" Target="../media/image174.jpeg"/><Relationship Id="rId15" Type="http://schemas.openxmlformats.org/officeDocument/2006/relationships/image" Target="../media/image184.png"/><Relationship Id="rId10" Type="http://schemas.openxmlformats.org/officeDocument/2006/relationships/image" Target="../media/image179.jpeg"/><Relationship Id="rId4" Type="http://schemas.openxmlformats.org/officeDocument/2006/relationships/image" Target="../media/image173.jpeg"/><Relationship Id="rId9" Type="http://schemas.openxmlformats.org/officeDocument/2006/relationships/image" Target="../media/image178.jpeg"/><Relationship Id="rId14" Type="http://schemas.openxmlformats.org/officeDocument/2006/relationships/image" Target="../media/image183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6.jpeg"/><Relationship Id="rId18" Type="http://schemas.openxmlformats.org/officeDocument/2006/relationships/image" Target="../media/image201.jpeg"/><Relationship Id="rId26" Type="http://schemas.openxmlformats.org/officeDocument/2006/relationships/image" Target="../media/image209.jpeg"/><Relationship Id="rId39" Type="http://schemas.openxmlformats.org/officeDocument/2006/relationships/image" Target="../media/image219.jpeg"/><Relationship Id="rId21" Type="http://schemas.openxmlformats.org/officeDocument/2006/relationships/image" Target="../media/image204.jpeg"/><Relationship Id="rId34" Type="http://schemas.openxmlformats.org/officeDocument/2006/relationships/image" Target="../media/image214.jpeg"/><Relationship Id="rId42" Type="http://schemas.openxmlformats.org/officeDocument/2006/relationships/image" Target="../media/image222.jpeg"/><Relationship Id="rId47" Type="http://schemas.openxmlformats.org/officeDocument/2006/relationships/image" Target="../media/image171.jpeg"/><Relationship Id="rId50" Type="http://schemas.openxmlformats.org/officeDocument/2006/relationships/image" Target="../media/image174.jpeg"/><Relationship Id="rId55" Type="http://schemas.openxmlformats.org/officeDocument/2006/relationships/image" Target="../media/image179.jpeg"/><Relationship Id="rId7" Type="http://schemas.openxmlformats.org/officeDocument/2006/relationships/image" Target="../media/image180.jpeg"/><Relationship Id="rId2" Type="http://schemas.openxmlformats.org/officeDocument/2006/relationships/image" Target="../media/image187.jpeg"/><Relationship Id="rId16" Type="http://schemas.openxmlformats.org/officeDocument/2006/relationships/image" Target="../media/image199.jpeg"/><Relationship Id="rId29" Type="http://schemas.openxmlformats.org/officeDocument/2006/relationships/image" Target="../media/image212.png"/><Relationship Id="rId11" Type="http://schemas.openxmlformats.org/officeDocument/2006/relationships/image" Target="../media/image194.jpeg"/><Relationship Id="rId24" Type="http://schemas.openxmlformats.org/officeDocument/2006/relationships/image" Target="../media/image207.jpeg"/><Relationship Id="rId32" Type="http://schemas.openxmlformats.org/officeDocument/2006/relationships/image" Target="../media/image185.jpeg"/><Relationship Id="rId37" Type="http://schemas.openxmlformats.org/officeDocument/2006/relationships/image" Target="../media/image217.jpeg"/><Relationship Id="rId40" Type="http://schemas.openxmlformats.org/officeDocument/2006/relationships/image" Target="../media/image220.jpeg"/><Relationship Id="rId45" Type="http://schemas.openxmlformats.org/officeDocument/2006/relationships/image" Target="../media/image225.jpeg"/><Relationship Id="rId53" Type="http://schemas.openxmlformats.org/officeDocument/2006/relationships/image" Target="../media/image177.jpeg"/><Relationship Id="rId5" Type="http://schemas.openxmlformats.org/officeDocument/2006/relationships/image" Target="../media/image190.jpeg"/><Relationship Id="rId10" Type="http://schemas.openxmlformats.org/officeDocument/2006/relationships/image" Target="../media/image193.jpeg"/><Relationship Id="rId19" Type="http://schemas.openxmlformats.org/officeDocument/2006/relationships/image" Target="../media/image202.jpeg"/><Relationship Id="rId31" Type="http://schemas.openxmlformats.org/officeDocument/2006/relationships/image" Target="cid:89340a0c-7498-43ca-92c4-7e3bda05abbc@eurprd07.prod.outlook.com" TargetMode="External"/><Relationship Id="rId44" Type="http://schemas.openxmlformats.org/officeDocument/2006/relationships/image" Target="../media/image224.jpeg"/><Relationship Id="rId52" Type="http://schemas.openxmlformats.org/officeDocument/2006/relationships/image" Target="../media/image176.jpeg"/><Relationship Id="rId4" Type="http://schemas.openxmlformats.org/officeDocument/2006/relationships/image" Target="../media/image189.jpeg"/><Relationship Id="rId9" Type="http://schemas.openxmlformats.org/officeDocument/2006/relationships/image" Target="../media/image192.jpeg"/><Relationship Id="rId14" Type="http://schemas.openxmlformats.org/officeDocument/2006/relationships/image" Target="../media/image197.jpeg"/><Relationship Id="rId22" Type="http://schemas.openxmlformats.org/officeDocument/2006/relationships/image" Target="../media/image205.jpeg"/><Relationship Id="rId27" Type="http://schemas.openxmlformats.org/officeDocument/2006/relationships/image" Target="../media/image210.png"/><Relationship Id="rId30" Type="http://schemas.openxmlformats.org/officeDocument/2006/relationships/image" Target="../media/image213.jpeg"/><Relationship Id="rId35" Type="http://schemas.openxmlformats.org/officeDocument/2006/relationships/image" Target="../media/image215.jpeg"/><Relationship Id="rId43" Type="http://schemas.openxmlformats.org/officeDocument/2006/relationships/image" Target="../media/image223.jpeg"/><Relationship Id="rId48" Type="http://schemas.openxmlformats.org/officeDocument/2006/relationships/image" Target="../media/image172.jpeg"/><Relationship Id="rId8" Type="http://schemas.openxmlformats.org/officeDocument/2006/relationships/image" Target="../media/image191.jpeg"/><Relationship Id="rId51" Type="http://schemas.openxmlformats.org/officeDocument/2006/relationships/image" Target="../media/image175.jpeg"/><Relationship Id="rId3" Type="http://schemas.openxmlformats.org/officeDocument/2006/relationships/image" Target="../media/image188.jpeg"/><Relationship Id="rId12" Type="http://schemas.openxmlformats.org/officeDocument/2006/relationships/image" Target="../media/image195.jpeg"/><Relationship Id="rId17" Type="http://schemas.openxmlformats.org/officeDocument/2006/relationships/image" Target="../media/image200.jpeg"/><Relationship Id="rId25" Type="http://schemas.openxmlformats.org/officeDocument/2006/relationships/image" Target="../media/image208.jpeg"/><Relationship Id="rId33" Type="http://schemas.openxmlformats.org/officeDocument/2006/relationships/image" Target="cid:81f5a874-0cf4-452c-bb3c-43a9bfb8d56a@eurprd07.prod.outlook.com" TargetMode="External"/><Relationship Id="rId38" Type="http://schemas.openxmlformats.org/officeDocument/2006/relationships/image" Target="../media/image218.jpeg"/><Relationship Id="rId46" Type="http://schemas.openxmlformats.org/officeDocument/2006/relationships/image" Target="../media/image170.jpeg"/><Relationship Id="rId20" Type="http://schemas.openxmlformats.org/officeDocument/2006/relationships/image" Target="../media/image203.jpeg"/><Relationship Id="rId41" Type="http://schemas.openxmlformats.org/officeDocument/2006/relationships/image" Target="../media/image221.jpeg"/><Relationship Id="rId54" Type="http://schemas.openxmlformats.org/officeDocument/2006/relationships/image" Target="../media/image178.jpeg"/><Relationship Id="rId1" Type="http://schemas.openxmlformats.org/officeDocument/2006/relationships/image" Target="../media/image186.jpeg"/><Relationship Id="rId6" Type="http://schemas.openxmlformats.org/officeDocument/2006/relationships/image" Target="../media/image183.jpeg"/><Relationship Id="rId15" Type="http://schemas.openxmlformats.org/officeDocument/2006/relationships/image" Target="../media/image198.jpeg"/><Relationship Id="rId23" Type="http://schemas.openxmlformats.org/officeDocument/2006/relationships/image" Target="../media/image206.jpeg"/><Relationship Id="rId28" Type="http://schemas.openxmlformats.org/officeDocument/2006/relationships/image" Target="../media/image211.png"/><Relationship Id="rId36" Type="http://schemas.openxmlformats.org/officeDocument/2006/relationships/image" Target="../media/image216.jpeg"/><Relationship Id="rId49" Type="http://schemas.openxmlformats.org/officeDocument/2006/relationships/image" Target="../media/image17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6</xdr:row>
      <xdr:rowOff>0</xdr:rowOff>
    </xdr:from>
    <xdr:ext cx="1038225" cy="1428750"/>
    <xdr:pic>
      <xdr:nvPicPr>
        <xdr:cNvPr id="2" name="Picture 1" descr="https://www.tcdb.com/Images/Thumbs/Basketball/2047/2047_633220RepThumb2.jpg">
          <a:extLst>
            <a:ext uri="{FF2B5EF4-FFF2-40B4-BE49-F238E27FC236}">
              <a16:creationId xmlns:a16="http://schemas.microsoft.com/office/drawing/2014/main" id="{BDB3D182-E87F-4890-A89F-05501AAC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1800" y="1581150"/>
          <a:ext cx="10382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8</xdr:row>
      <xdr:rowOff>0</xdr:rowOff>
    </xdr:from>
    <xdr:ext cx="1028700" cy="1428750"/>
    <xdr:pic>
      <xdr:nvPicPr>
        <xdr:cNvPr id="3" name="Picture 2" descr="https://www.tcdb.com/Images/Thumbs/Basketball/2047/2047_633314RepThumb2.jpg">
          <a:extLst>
            <a:ext uri="{FF2B5EF4-FFF2-40B4-BE49-F238E27FC236}">
              <a16:creationId xmlns:a16="http://schemas.microsoft.com/office/drawing/2014/main" id="{4C3355DF-7780-4145-95AD-DF14AF761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1800" y="5010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7</xdr:row>
      <xdr:rowOff>0</xdr:rowOff>
    </xdr:from>
    <xdr:ext cx="996950" cy="1428750"/>
    <xdr:pic>
      <xdr:nvPicPr>
        <xdr:cNvPr id="4" name="Picture 3" descr="https://www.tcdb.com/Images/Thumbs/Basketball/2047/2047_633407RepThumb2.jpg">
          <a:extLst>
            <a:ext uri="{FF2B5EF4-FFF2-40B4-BE49-F238E27FC236}">
              <a16:creationId xmlns:a16="http://schemas.microsoft.com/office/drawing/2014/main" id="{F5D38229-D060-4ED5-99E6-4D8D6839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1800" y="32956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6</xdr:row>
      <xdr:rowOff>0</xdr:rowOff>
    </xdr:from>
    <xdr:ext cx="1047750" cy="1428750"/>
    <xdr:pic>
      <xdr:nvPicPr>
        <xdr:cNvPr id="5" name="Picture 4" descr="https://www.tcdb.com/Images/Thumbs/Basketball/2053/2053_2987557RepThumb2.jpg">
          <a:extLst>
            <a:ext uri="{FF2B5EF4-FFF2-40B4-BE49-F238E27FC236}">
              <a16:creationId xmlns:a16="http://schemas.microsoft.com/office/drawing/2014/main" id="{857F2DBD-18D7-4ECD-A803-039CBF20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4100" y="1581150"/>
          <a:ext cx="1047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8</xdr:row>
      <xdr:rowOff>0</xdr:rowOff>
    </xdr:from>
    <xdr:ext cx="996950" cy="1428750"/>
    <xdr:pic>
      <xdr:nvPicPr>
        <xdr:cNvPr id="6" name="Picture 5" descr="https://www.tcdb.com/Images/Thumbs/Basketball/2056/2056_2987593Thumb2.jpg">
          <a:extLst>
            <a:ext uri="{FF2B5EF4-FFF2-40B4-BE49-F238E27FC236}">
              <a16:creationId xmlns:a16="http://schemas.microsoft.com/office/drawing/2014/main" id="{55CF3AAF-8E81-476A-BAA1-BBDCA2C3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4100" y="50101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7</xdr:row>
      <xdr:rowOff>0</xdr:rowOff>
    </xdr:from>
    <xdr:ext cx="1016000" cy="1428750"/>
    <xdr:pic>
      <xdr:nvPicPr>
        <xdr:cNvPr id="7" name="Picture 6" descr="https://www.tcdb.com/Images/Thumbs/Basketball/2052/2052_4Thumb2.jpg">
          <a:extLst>
            <a:ext uri="{FF2B5EF4-FFF2-40B4-BE49-F238E27FC236}">
              <a16:creationId xmlns:a16="http://schemas.microsoft.com/office/drawing/2014/main" id="{9CA986C4-DA19-411A-92D8-C3BB5545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4100" y="3295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10</xdr:row>
      <xdr:rowOff>0</xdr:rowOff>
    </xdr:from>
    <xdr:ext cx="1016000" cy="1428750"/>
    <xdr:pic>
      <xdr:nvPicPr>
        <xdr:cNvPr id="8" name="Picture 7" descr="https://www.tcdb.com/Images/Thumbs/Basketball/2055/2055_2987579RepThumb2.jpg">
          <a:extLst>
            <a:ext uri="{FF2B5EF4-FFF2-40B4-BE49-F238E27FC236}">
              <a16:creationId xmlns:a16="http://schemas.microsoft.com/office/drawing/2014/main" id="{BE38D5C8-0093-4FD3-A5B7-4BCEA9A6D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4100" y="8439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0</xdr:colOff>
      <xdr:row>6</xdr:row>
      <xdr:rowOff>0</xdr:rowOff>
    </xdr:from>
    <xdr:ext cx="1028700" cy="1428750"/>
    <xdr:pic>
      <xdr:nvPicPr>
        <xdr:cNvPr id="9" name="Picture 8" descr="https://www.tcdb.com/Images/Thumbs/Basketball/2060/2060_633524RepThumb2.jpg">
          <a:extLst>
            <a:ext uri="{FF2B5EF4-FFF2-40B4-BE49-F238E27FC236}">
              <a16:creationId xmlns:a16="http://schemas.microsoft.com/office/drawing/2014/main" id="{6CFA611C-E07F-4564-83DC-59003BB2E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6400" y="158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0</xdr:colOff>
      <xdr:row>7</xdr:row>
      <xdr:rowOff>0</xdr:rowOff>
    </xdr:from>
    <xdr:ext cx="1038225" cy="1428750"/>
    <xdr:pic>
      <xdr:nvPicPr>
        <xdr:cNvPr id="10" name="Picture 9" descr="https://www.tcdb.com/Images/Thumbs/Basketball/2061/2061_2Thumb2.jpg">
          <a:extLst>
            <a:ext uri="{FF2B5EF4-FFF2-40B4-BE49-F238E27FC236}">
              <a16:creationId xmlns:a16="http://schemas.microsoft.com/office/drawing/2014/main" id="{90BD0760-38FB-486E-8BDA-AF5C54002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6400" y="3295650"/>
          <a:ext cx="10382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6</xdr:row>
      <xdr:rowOff>0</xdr:rowOff>
    </xdr:from>
    <xdr:ext cx="1028700" cy="1428750"/>
    <xdr:pic>
      <xdr:nvPicPr>
        <xdr:cNvPr id="11" name="Picture 10" descr="https://www.tcdb.com/Images/Thumbs/Basketball/2063/2063_2987716RepThumb2.jpg">
          <a:extLst>
            <a:ext uri="{FF2B5EF4-FFF2-40B4-BE49-F238E27FC236}">
              <a16:creationId xmlns:a16="http://schemas.microsoft.com/office/drawing/2014/main" id="{EF95574F-EDCF-42E0-9EDB-ECCF8B88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158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7</xdr:row>
      <xdr:rowOff>0</xdr:rowOff>
    </xdr:from>
    <xdr:ext cx="1038225" cy="1428750"/>
    <xdr:pic>
      <xdr:nvPicPr>
        <xdr:cNvPr id="12" name="Picture 11" descr="https://www.tcdb.com/Images/Thumbs/Basketball/2064/2064_2987724RepThumb2.jpg">
          <a:extLst>
            <a:ext uri="{FF2B5EF4-FFF2-40B4-BE49-F238E27FC236}">
              <a16:creationId xmlns:a16="http://schemas.microsoft.com/office/drawing/2014/main" id="{BFF22B61-9C87-43C0-A5BF-3208AA95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3295650"/>
          <a:ext cx="10382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8</xdr:row>
      <xdr:rowOff>0</xdr:rowOff>
    </xdr:from>
    <xdr:ext cx="1028700" cy="1428750"/>
    <xdr:pic>
      <xdr:nvPicPr>
        <xdr:cNvPr id="13" name="Picture 12" descr="https://www.tcdb.com/Images/Thumbs/Basketball/2065/2065_2987748RepThumb2.jpg">
          <a:extLst>
            <a:ext uri="{FF2B5EF4-FFF2-40B4-BE49-F238E27FC236}">
              <a16:creationId xmlns:a16="http://schemas.microsoft.com/office/drawing/2014/main" id="{3E14CDFD-D717-4F12-9E23-1813B5AF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5010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9</xdr:row>
      <xdr:rowOff>0</xdr:rowOff>
    </xdr:from>
    <xdr:ext cx="1038225" cy="1428750"/>
    <xdr:pic>
      <xdr:nvPicPr>
        <xdr:cNvPr id="14" name="Picture 13" descr="https://www.tcdb.com/Images/Thumbs/Basketball/2066/2066_2987774RepThumb2.jpg">
          <a:extLst>
            <a:ext uri="{FF2B5EF4-FFF2-40B4-BE49-F238E27FC236}">
              <a16:creationId xmlns:a16="http://schemas.microsoft.com/office/drawing/2014/main" id="{80CA99DF-BF43-4FDC-9EC5-465B494F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6724650"/>
          <a:ext cx="10382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10</xdr:row>
      <xdr:rowOff>0</xdr:rowOff>
    </xdr:from>
    <xdr:ext cx="1057275" cy="1428750"/>
    <xdr:pic>
      <xdr:nvPicPr>
        <xdr:cNvPr id="15" name="Picture 14" descr="https://www.tcdb.com/Images/Thumbs/Basketball/2066/2066_2987775RepThumb2.jpg">
          <a:extLst>
            <a:ext uri="{FF2B5EF4-FFF2-40B4-BE49-F238E27FC236}">
              <a16:creationId xmlns:a16="http://schemas.microsoft.com/office/drawing/2014/main" id="{47CC9E97-954C-45D4-AEA0-11CF44158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8439150"/>
          <a:ext cx="1057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11</xdr:row>
      <xdr:rowOff>0</xdr:rowOff>
    </xdr:from>
    <xdr:ext cx="1047750" cy="1428750"/>
    <xdr:pic>
      <xdr:nvPicPr>
        <xdr:cNvPr id="16" name="Picture 15" descr="https://www.tcdb.com/Images/Thumbs/Basketball/2066/2066_2987776RepThumb2.jpg">
          <a:extLst>
            <a:ext uri="{FF2B5EF4-FFF2-40B4-BE49-F238E27FC236}">
              <a16:creationId xmlns:a16="http://schemas.microsoft.com/office/drawing/2014/main" id="{6DD67F5A-A025-49E1-9889-DD0BC9EB1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10153650"/>
          <a:ext cx="1047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12</xdr:row>
      <xdr:rowOff>0</xdr:rowOff>
    </xdr:from>
    <xdr:ext cx="1038225" cy="1428750"/>
    <xdr:pic>
      <xdr:nvPicPr>
        <xdr:cNvPr id="17" name="Picture 16" descr="https://www.tcdb.com/Images/Thumbs/Basketball/2066/2066_2987777RepThumb2.jpg">
          <a:extLst>
            <a:ext uri="{FF2B5EF4-FFF2-40B4-BE49-F238E27FC236}">
              <a16:creationId xmlns:a16="http://schemas.microsoft.com/office/drawing/2014/main" id="{1306D37A-0BF8-44A6-8C2B-3496C7B9E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11868150"/>
          <a:ext cx="10382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13</xdr:row>
      <xdr:rowOff>0</xdr:rowOff>
    </xdr:from>
    <xdr:ext cx="1057275" cy="1428750"/>
    <xdr:pic>
      <xdr:nvPicPr>
        <xdr:cNvPr id="18" name="Picture 17" descr="https://www.tcdb.com/Images/Thumbs/Basketball/2066/2066_2987778RepThumb2.jpg">
          <a:extLst>
            <a:ext uri="{FF2B5EF4-FFF2-40B4-BE49-F238E27FC236}">
              <a16:creationId xmlns:a16="http://schemas.microsoft.com/office/drawing/2014/main" id="{62036962-07A2-4E5D-8043-EE2D6CF50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13582650"/>
          <a:ext cx="1057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14</xdr:row>
      <xdr:rowOff>0</xdr:rowOff>
    </xdr:from>
    <xdr:ext cx="1038225" cy="1428750"/>
    <xdr:pic>
      <xdr:nvPicPr>
        <xdr:cNvPr id="19" name="Picture 18" descr="https://www.tcdb.com/Images/Thumbs/Basketball/2066/2066_2987779RepThumb2.jpg">
          <a:extLst>
            <a:ext uri="{FF2B5EF4-FFF2-40B4-BE49-F238E27FC236}">
              <a16:creationId xmlns:a16="http://schemas.microsoft.com/office/drawing/2014/main" id="{6CBA69AA-7A1A-40D8-91BA-11278C31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15297150"/>
          <a:ext cx="10382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15</xdr:row>
      <xdr:rowOff>0</xdr:rowOff>
    </xdr:from>
    <xdr:ext cx="1047750" cy="1428750"/>
    <xdr:pic>
      <xdr:nvPicPr>
        <xdr:cNvPr id="20" name="Picture 19" descr="https://www.tcdb.com/Images/Thumbs/Basketball/2066/2066_2987780RepThumb2.jpg">
          <a:extLst>
            <a:ext uri="{FF2B5EF4-FFF2-40B4-BE49-F238E27FC236}">
              <a16:creationId xmlns:a16="http://schemas.microsoft.com/office/drawing/2014/main" id="{88B75B6B-A613-406A-A4A1-39FBA28B4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17011650"/>
          <a:ext cx="1047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16</xdr:row>
      <xdr:rowOff>0</xdr:rowOff>
    </xdr:from>
    <xdr:ext cx="1047750" cy="1428750"/>
    <xdr:pic>
      <xdr:nvPicPr>
        <xdr:cNvPr id="21" name="Picture 20" descr="https://www.tcdb.com/Images/Thumbs/Basketball/2066/2066_2987781RepThumb2.jpg">
          <a:extLst>
            <a:ext uri="{FF2B5EF4-FFF2-40B4-BE49-F238E27FC236}">
              <a16:creationId xmlns:a16="http://schemas.microsoft.com/office/drawing/2014/main" id="{96117B50-AA0E-4354-A247-840316DF0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18726150"/>
          <a:ext cx="1047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17</xdr:row>
      <xdr:rowOff>0</xdr:rowOff>
    </xdr:from>
    <xdr:ext cx="1047750" cy="1428750"/>
    <xdr:pic>
      <xdr:nvPicPr>
        <xdr:cNvPr id="22" name="Picture 21" descr="https://www.tcdb.com/Images/Thumbs/Basketball/2066/2066_2987782RepThumb2.jpg">
          <a:extLst>
            <a:ext uri="{FF2B5EF4-FFF2-40B4-BE49-F238E27FC236}">
              <a16:creationId xmlns:a16="http://schemas.microsoft.com/office/drawing/2014/main" id="{4C572999-6B03-4F7C-B61C-E5E3A83E0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20440650"/>
          <a:ext cx="1047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0</xdr:colOff>
      <xdr:row>18</xdr:row>
      <xdr:rowOff>0</xdr:rowOff>
    </xdr:from>
    <xdr:ext cx="1057275" cy="1428750"/>
    <xdr:pic>
      <xdr:nvPicPr>
        <xdr:cNvPr id="23" name="Picture 22" descr="https://www.tcdb.com/Images/Thumbs/Basketball/2066/2066_2987783RepThumb2.jpg">
          <a:extLst>
            <a:ext uri="{FF2B5EF4-FFF2-40B4-BE49-F238E27FC236}">
              <a16:creationId xmlns:a16="http://schemas.microsoft.com/office/drawing/2014/main" id="{C890D28D-34F3-41B9-BF37-27FD8A1AD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8700" y="22155150"/>
          <a:ext cx="1057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9</xdr:row>
      <xdr:rowOff>0</xdr:rowOff>
    </xdr:from>
    <xdr:ext cx="1000125" cy="1428750"/>
    <xdr:pic>
      <xdr:nvPicPr>
        <xdr:cNvPr id="24" name="Picture 23">
          <a:extLst>
            <a:ext uri="{FF2B5EF4-FFF2-40B4-BE49-F238E27FC236}">
              <a16:creationId xmlns:a16="http://schemas.microsoft.com/office/drawing/2014/main" id="{9E1148D3-8D40-4432-88F1-FA1EA058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4100" y="67246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</xdr:row>
      <xdr:rowOff>0</xdr:rowOff>
    </xdr:from>
    <xdr:ext cx="1038225" cy="1428750"/>
    <xdr:pic>
      <xdr:nvPicPr>
        <xdr:cNvPr id="25" name="Picture 24">
          <a:extLst>
            <a:ext uri="{FF2B5EF4-FFF2-40B4-BE49-F238E27FC236}">
              <a16:creationId xmlns:a16="http://schemas.microsoft.com/office/drawing/2014/main" id="{376A99FB-AE6D-4003-BAAD-330EC7D0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1581150"/>
          <a:ext cx="10382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</xdr:row>
      <xdr:rowOff>0</xdr:rowOff>
    </xdr:from>
    <xdr:ext cx="1028700" cy="1428750"/>
    <xdr:pic>
      <xdr:nvPicPr>
        <xdr:cNvPr id="26" name="Picture 25">
          <a:extLst>
            <a:ext uri="{FF2B5EF4-FFF2-40B4-BE49-F238E27FC236}">
              <a16:creationId xmlns:a16="http://schemas.microsoft.com/office/drawing/2014/main" id="{F386013E-5BE9-4DF7-B1CA-821C5035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3295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1028700" cy="1428750"/>
    <xdr:pic>
      <xdr:nvPicPr>
        <xdr:cNvPr id="27" name="Picture 26">
          <a:extLst>
            <a:ext uri="{FF2B5EF4-FFF2-40B4-BE49-F238E27FC236}">
              <a16:creationId xmlns:a16="http://schemas.microsoft.com/office/drawing/2014/main" id="{0C4ED826-BFC7-4242-8548-8705C448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6724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26768</xdr:colOff>
      <xdr:row>8</xdr:row>
      <xdr:rowOff>32327</xdr:rowOff>
    </xdr:from>
    <xdr:to>
      <xdr:col>8</xdr:col>
      <xdr:colOff>1056409</xdr:colOff>
      <xdr:row>8</xdr:row>
      <xdr:rowOff>1458791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BE2F1F7-4527-4C82-B9E6-A0B6A09D79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1" t="6842" r="6909" b="13073"/>
        <a:stretch>
          <a:fillRect/>
        </a:stretch>
      </xdr:blipFill>
      <xdr:spPr bwMode="auto">
        <a:xfrm rot="5400000">
          <a:off x="5692582" y="5244063"/>
          <a:ext cx="1426464" cy="1029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184</xdr:col>
      <xdr:colOff>0</xdr:colOff>
      <xdr:row>6</xdr:row>
      <xdr:rowOff>0</xdr:rowOff>
    </xdr:from>
    <xdr:ext cx="1000125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27897F0C-8F3D-4FEF-9E18-E454262C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82450" y="163830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184</xdr:col>
      <xdr:colOff>0</xdr:colOff>
      <xdr:row>10</xdr:row>
      <xdr:rowOff>0</xdr:rowOff>
    </xdr:from>
    <xdr:ext cx="1009650" cy="1428750"/>
    <xdr:pic>
      <xdr:nvPicPr>
        <xdr:cNvPr id="3" name="Picture 2">
          <a:extLst>
            <a:ext uri="{FF2B5EF4-FFF2-40B4-BE49-F238E27FC236}">
              <a16:creationId xmlns:a16="http://schemas.microsoft.com/office/drawing/2014/main" id="{C9936094-88A3-4F12-8DE7-D509EAFEF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82450" y="849630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</xdr:row>
      <xdr:rowOff>0</xdr:rowOff>
    </xdr:from>
    <xdr:ext cx="1033272" cy="1448513"/>
    <xdr:pic>
      <xdr:nvPicPr>
        <xdr:cNvPr id="4" name="Picture 3">
          <a:extLst>
            <a:ext uri="{FF2B5EF4-FFF2-40B4-BE49-F238E27FC236}">
              <a16:creationId xmlns:a16="http://schemas.microsoft.com/office/drawing/2014/main" id="{92FA3837-7B56-4087-8D54-E13E2B73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638300"/>
          <a:ext cx="1033272" cy="1448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</xdr:row>
      <xdr:rowOff>0</xdr:rowOff>
    </xdr:from>
    <xdr:ext cx="1033272" cy="1435100"/>
    <xdr:pic>
      <xdr:nvPicPr>
        <xdr:cNvPr id="5" name="Picture 4">
          <a:extLst>
            <a:ext uri="{FF2B5EF4-FFF2-40B4-BE49-F238E27FC236}">
              <a16:creationId xmlns:a16="http://schemas.microsoft.com/office/drawing/2014/main" id="{2F368EE4-0F36-4886-8584-8958D6F9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3352800"/>
          <a:ext cx="1033272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8</xdr:row>
      <xdr:rowOff>0</xdr:rowOff>
    </xdr:from>
    <xdr:ext cx="1033272" cy="1421934"/>
    <xdr:pic>
      <xdr:nvPicPr>
        <xdr:cNvPr id="6" name="Picture 5">
          <a:extLst>
            <a:ext uri="{FF2B5EF4-FFF2-40B4-BE49-F238E27FC236}">
              <a16:creationId xmlns:a16="http://schemas.microsoft.com/office/drawing/2014/main" id="{1B7ED93A-962A-4C43-A506-34EC6E53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5067300"/>
          <a:ext cx="1033272" cy="1421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6</xdr:row>
      <xdr:rowOff>0</xdr:rowOff>
    </xdr:from>
    <xdr:ext cx="1028700" cy="1428750"/>
    <xdr:pic>
      <xdr:nvPicPr>
        <xdr:cNvPr id="7" name="Picture 6">
          <a:extLst>
            <a:ext uri="{FF2B5EF4-FFF2-40B4-BE49-F238E27FC236}">
              <a16:creationId xmlns:a16="http://schemas.microsoft.com/office/drawing/2014/main" id="{580095B5-049A-4C3A-876A-587E2890F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163830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9</xdr:row>
      <xdr:rowOff>0</xdr:rowOff>
    </xdr:from>
    <xdr:ext cx="1033272" cy="1428750"/>
    <xdr:pic>
      <xdr:nvPicPr>
        <xdr:cNvPr id="8" name="Picture 7">
          <a:extLst>
            <a:ext uri="{FF2B5EF4-FFF2-40B4-BE49-F238E27FC236}">
              <a16:creationId xmlns:a16="http://schemas.microsoft.com/office/drawing/2014/main" id="{C7242BE2-B6D0-4C12-9924-F5E862C877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6781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0</xdr:colOff>
      <xdr:row>6</xdr:row>
      <xdr:rowOff>0</xdr:rowOff>
    </xdr:from>
    <xdr:ext cx="1033272" cy="1426464"/>
    <xdr:pic>
      <xdr:nvPicPr>
        <xdr:cNvPr id="9" name="Picture 8">
          <a:extLst>
            <a:ext uri="{FF2B5EF4-FFF2-40B4-BE49-F238E27FC236}">
              <a16:creationId xmlns:a16="http://schemas.microsoft.com/office/drawing/2014/main" id="{81374DC3-DE34-4319-A691-788066786E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09650" y="16383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10</xdr:row>
      <xdr:rowOff>0</xdr:rowOff>
    </xdr:from>
    <xdr:ext cx="1033272" cy="1426464"/>
    <xdr:pic>
      <xdr:nvPicPr>
        <xdr:cNvPr id="10" name="Picture 9">
          <a:extLst>
            <a:ext uri="{FF2B5EF4-FFF2-40B4-BE49-F238E27FC236}">
              <a16:creationId xmlns:a16="http://schemas.microsoft.com/office/drawing/2014/main" id="{DF03DB57-6611-44DC-B520-826F2775DB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84963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12</xdr:row>
      <xdr:rowOff>0</xdr:rowOff>
    </xdr:from>
    <xdr:ext cx="1033272" cy="1426464"/>
    <xdr:pic>
      <xdr:nvPicPr>
        <xdr:cNvPr id="11" name="Picture 10">
          <a:extLst>
            <a:ext uri="{FF2B5EF4-FFF2-40B4-BE49-F238E27FC236}">
              <a16:creationId xmlns:a16="http://schemas.microsoft.com/office/drawing/2014/main" id="{1667DAFA-E38B-480F-AC8E-F47B6F6B1A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119253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6</xdr:row>
      <xdr:rowOff>0</xdr:rowOff>
    </xdr:from>
    <xdr:ext cx="1033272" cy="1421934"/>
    <xdr:pic>
      <xdr:nvPicPr>
        <xdr:cNvPr id="12" name="Picture 11">
          <a:extLst>
            <a:ext uri="{FF2B5EF4-FFF2-40B4-BE49-F238E27FC236}">
              <a16:creationId xmlns:a16="http://schemas.microsoft.com/office/drawing/2014/main" id="{3AA97FF3-6DD3-4FDB-AE08-A5BA75C6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450" y="1638300"/>
          <a:ext cx="1033272" cy="1421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15</xdr:row>
      <xdr:rowOff>-1</xdr:rowOff>
    </xdr:from>
    <xdr:ext cx="1033272" cy="1426464"/>
    <xdr:pic>
      <xdr:nvPicPr>
        <xdr:cNvPr id="13" name="Picture 12">
          <a:extLst>
            <a:ext uri="{FF2B5EF4-FFF2-40B4-BE49-F238E27FC236}">
              <a16:creationId xmlns:a16="http://schemas.microsoft.com/office/drawing/2014/main" id="{290399A6-4F69-468A-B897-73AF40C7D0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17068799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17</xdr:row>
      <xdr:rowOff>0</xdr:rowOff>
    </xdr:from>
    <xdr:ext cx="1033272" cy="1426464"/>
    <xdr:pic>
      <xdr:nvPicPr>
        <xdr:cNvPr id="14" name="Picture 13">
          <a:extLst>
            <a:ext uri="{FF2B5EF4-FFF2-40B4-BE49-F238E27FC236}">
              <a16:creationId xmlns:a16="http://schemas.microsoft.com/office/drawing/2014/main" id="{323801A3-1857-4FD3-B5A3-97217547C6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204978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7</xdr:row>
      <xdr:rowOff>0</xdr:rowOff>
    </xdr:from>
    <xdr:ext cx="1033272" cy="1435100"/>
    <xdr:pic>
      <xdr:nvPicPr>
        <xdr:cNvPr id="15" name="Picture 14">
          <a:extLst>
            <a:ext uri="{FF2B5EF4-FFF2-40B4-BE49-F238E27FC236}">
              <a16:creationId xmlns:a16="http://schemas.microsoft.com/office/drawing/2014/main" id="{447317F8-0785-4569-A22C-AF3E8A14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450" y="3352800"/>
          <a:ext cx="1033272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0</xdr:colOff>
      <xdr:row>7</xdr:row>
      <xdr:rowOff>0</xdr:rowOff>
    </xdr:from>
    <xdr:ext cx="1033272" cy="1426464"/>
    <xdr:pic>
      <xdr:nvPicPr>
        <xdr:cNvPr id="16" name="Picture 15">
          <a:extLst>
            <a:ext uri="{FF2B5EF4-FFF2-40B4-BE49-F238E27FC236}">
              <a16:creationId xmlns:a16="http://schemas.microsoft.com/office/drawing/2014/main" id="{4E442091-86A1-4A46-B3F2-A847791798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09650" y="33528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0</xdr:colOff>
      <xdr:row>8</xdr:row>
      <xdr:rowOff>0</xdr:rowOff>
    </xdr:from>
    <xdr:ext cx="1033272" cy="1426464"/>
    <xdr:pic>
      <xdr:nvPicPr>
        <xdr:cNvPr id="17" name="Picture 16">
          <a:extLst>
            <a:ext uri="{FF2B5EF4-FFF2-40B4-BE49-F238E27FC236}">
              <a16:creationId xmlns:a16="http://schemas.microsoft.com/office/drawing/2014/main" id="{95AB39C9-08B5-4C7D-B599-706334A196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09650" y="50673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8</xdr:row>
      <xdr:rowOff>1</xdr:rowOff>
    </xdr:from>
    <xdr:ext cx="1033272" cy="1409007"/>
    <xdr:pic>
      <xdr:nvPicPr>
        <xdr:cNvPr id="18" name="Picture 17">
          <a:extLst>
            <a:ext uri="{FF2B5EF4-FFF2-40B4-BE49-F238E27FC236}">
              <a16:creationId xmlns:a16="http://schemas.microsoft.com/office/drawing/2014/main" id="{1ADDC49D-95B8-495F-998B-BB9319C2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450" y="5067301"/>
          <a:ext cx="1033272" cy="1409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7</xdr:row>
      <xdr:rowOff>0</xdr:rowOff>
    </xdr:from>
    <xdr:ext cx="1033272" cy="1428750"/>
    <xdr:pic>
      <xdr:nvPicPr>
        <xdr:cNvPr id="19" name="Picture 18">
          <a:extLst>
            <a:ext uri="{FF2B5EF4-FFF2-40B4-BE49-F238E27FC236}">
              <a16:creationId xmlns:a16="http://schemas.microsoft.com/office/drawing/2014/main" id="{2770FCCD-CCAD-498C-AE31-95BC20616A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3352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13</xdr:row>
      <xdr:rowOff>0</xdr:rowOff>
    </xdr:from>
    <xdr:ext cx="1033272" cy="1426464"/>
    <xdr:pic>
      <xdr:nvPicPr>
        <xdr:cNvPr id="20" name="Picture 19">
          <a:extLst>
            <a:ext uri="{FF2B5EF4-FFF2-40B4-BE49-F238E27FC236}">
              <a16:creationId xmlns:a16="http://schemas.microsoft.com/office/drawing/2014/main" id="{17112E64-0268-4E2D-9196-96539C4316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4050" y="136398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9</xdr:row>
      <xdr:rowOff>0</xdr:rowOff>
    </xdr:from>
    <xdr:ext cx="1033272" cy="1421934"/>
    <xdr:pic>
      <xdr:nvPicPr>
        <xdr:cNvPr id="21" name="Picture 20">
          <a:extLst>
            <a:ext uri="{FF2B5EF4-FFF2-40B4-BE49-F238E27FC236}">
              <a16:creationId xmlns:a16="http://schemas.microsoft.com/office/drawing/2014/main" id="{6D8E3069-2FC5-4C7E-AC97-4AE4BAF5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450" y="6781800"/>
          <a:ext cx="1033272" cy="1421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0</xdr:colOff>
      <xdr:row>9</xdr:row>
      <xdr:rowOff>0</xdr:rowOff>
    </xdr:from>
    <xdr:ext cx="1033272" cy="1426464"/>
    <xdr:pic>
      <xdr:nvPicPr>
        <xdr:cNvPr id="22" name="Picture 21">
          <a:extLst>
            <a:ext uri="{FF2B5EF4-FFF2-40B4-BE49-F238E27FC236}">
              <a16:creationId xmlns:a16="http://schemas.microsoft.com/office/drawing/2014/main" id="{8F753D64-F143-485D-B2C3-475638EE90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09650" y="67818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0</xdr:colOff>
      <xdr:row>10</xdr:row>
      <xdr:rowOff>0</xdr:rowOff>
    </xdr:from>
    <xdr:ext cx="1033272" cy="1426464"/>
    <xdr:pic>
      <xdr:nvPicPr>
        <xdr:cNvPr id="23" name="Picture 22">
          <a:extLst>
            <a:ext uri="{FF2B5EF4-FFF2-40B4-BE49-F238E27FC236}">
              <a16:creationId xmlns:a16="http://schemas.microsoft.com/office/drawing/2014/main" id="{ED0D150E-DF7B-4F76-86F6-32AC56FDA3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09650" y="84963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0</xdr:colOff>
      <xdr:row>11</xdr:row>
      <xdr:rowOff>0</xdr:rowOff>
    </xdr:from>
    <xdr:ext cx="1033272" cy="1426464"/>
    <xdr:pic>
      <xdr:nvPicPr>
        <xdr:cNvPr id="24" name="Picture 23">
          <a:extLst>
            <a:ext uri="{FF2B5EF4-FFF2-40B4-BE49-F238E27FC236}">
              <a16:creationId xmlns:a16="http://schemas.microsoft.com/office/drawing/2014/main" id="{EE6B5AEE-2FAD-4DC6-9DC1-842E5E5013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09650" y="10210800"/>
          <a:ext cx="10332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74</xdr:col>
      <xdr:colOff>0</xdr:colOff>
      <xdr:row>10</xdr:row>
      <xdr:rowOff>0</xdr:rowOff>
    </xdr:from>
    <xdr:ext cx="1028700" cy="1428750"/>
    <xdr:pic>
      <xdr:nvPicPr>
        <xdr:cNvPr id="25" name="Picture 24">
          <a:extLst>
            <a:ext uri="{FF2B5EF4-FFF2-40B4-BE49-F238E27FC236}">
              <a16:creationId xmlns:a16="http://schemas.microsoft.com/office/drawing/2014/main" id="{9069AC87-8789-4C48-BB04-9121393B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450" y="849630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-1</xdr:colOff>
      <xdr:row>6</xdr:row>
      <xdr:rowOff>0</xdr:rowOff>
    </xdr:from>
    <xdr:ext cx="1033272" cy="1428750"/>
    <xdr:pic>
      <xdr:nvPicPr>
        <xdr:cNvPr id="26" name="Picture 25">
          <a:extLst>
            <a:ext uri="{FF2B5EF4-FFF2-40B4-BE49-F238E27FC236}">
              <a16:creationId xmlns:a16="http://schemas.microsoft.com/office/drawing/2014/main" id="{FA5FDD67-5679-40FF-BBCC-D7324B49CB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49" y="16383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0</xdr:colOff>
      <xdr:row>8</xdr:row>
      <xdr:rowOff>0</xdr:rowOff>
    </xdr:from>
    <xdr:ext cx="1033272" cy="1428750"/>
    <xdr:pic>
      <xdr:nvPicPr>
        <xdr:cNvPr id="27" name="Picture 26">
          <a:extLst>
            <a:ext uri="{FF2B5EF4-FFF2-40B4-BE49-F238E27FC236}">
              <a16:creationId xmlns:a16="http://schemas.microsoft.com/office/drawing/2014/main" id="{A83A4358-70EF-475E-B6AE-FC542AA0AB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0" y="50673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0</xdr:colOff>
      <xdr:row>10</xdr:row>
      <xdr:rowOff>0</xdr:rowOff>
    </xdr:from>
    <xdr:ext cx="1033272" cy="1428750"/>
    <xdr:pic>
      <xdr:nvPicPr>
        <xdr:cNvPr id="28" name="Picture 27">
          <a:extLst>
            <a:ext uri="{FF2B5EF4-FFF2-40B4-BE49-F238E27FC236}">
              <a16:creationId xmlns:a16="http://schemas.microsoft.com/office/drawing/2014/main" id="{83111F84-5B12-4F5A-9542-F38AF5589C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0" y="84963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0</xdr:colOff>
      <xdr:row>12</xdr:row>
      <xdr:rowOff>0</xdr:rowOff>
    </xdr:from>
    <xdr:ext cx="1033272" cy="1428750"/>
    <xdr:pic>
      <xdr:nvPicPr>
        <xdr:cNvPr id="29" name="Picture 28">
          <a:extLst>
            <a:ext uri="{FF2B5EF4-FFF2-40B4-BE49-F238E27FC236}">
              <a16:creationId xmlns:a16="http://schemas.microsoft.com/office/drawing/2014/main" id="{C3EED1C8-EB50-49FB-8585-61BEA80369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0" y="119253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0</xdr:colOff>
      <xdr:row>14</xdr:row>
      <xdr:rowOff>0</xdr:rowOff>
    </xdr:from>
    <xdr:ext cx="1033272" cy="1428750"/>
    <xdr:pic>
      <xdr:nvPicPr>
        <xdr:cNvPr id="30" name="Picture 29">
          <a:extLst>
            <a:ext uri="{FF2B5EF4-FFF2-40B4-BE49-F238E27FC236}">
              <a16:creationId xmlns:a16="http://schemas.microsoft.com/office/drawing/2014/main" id="{0794A5DD-9B2A-4BB5-941F-DAE58CEC7D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0" y="153543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0</xdr:colOff>
      <xdr:row>7</xdr:row>
      <xdr:rowOff>0</xdr:rowOff>
    </xdr:from>
    <xdr:ext cx="1033272" cy="1428750"/>
    <xdr:pic>
      <xdr:nvPicPr>
        <xdr:cNvPr id="31" name="Picture 30">
          <a:extLst>
            <a:ext uri="{FF2B5EF4-FFF2-40B4-BE49-F238E27FC236}">
              <a16:creationId xmlns:a16="http://schemas.microsoft.com/office/drawing/2014/main" id="{46E70300-F23A-4A66-915C-D550CA5514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0" y="3352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0</xdr:colOff>
      <xdr:row>9</xdr:row>
      <xdr:rowOff>0</xdr:rowOff>
    </xdr:from>
    <xdr:ext cx="1033272" cy="1428750"/>
    <xdr:pic>
      <xdr:nvPicPr>
        <xdr:cNvPr id="32" name="Picture 31">
          <a:extLst>
            <a:ext uri="{FF2B5EF4-FFF2-40B4-BE49-F238E27FC236}">
              <a16:creationId xmlns:a16="http://schemas.microsoft.com/office/drawing/2014/main" id="{84E06A1F-82EA-4EAC-BB44-5D1B6EE646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0" y="6781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0</xdr:colOff>
      <xdr:row>11</xdr:row>
      <xdr:rowOff>0</xdr:rowOff>
    </xdr:from>
    <xdr:ext cx="1033272" cy="1428750"/>
    <xdr:pic>
      <xdr:nvPicPr>
        <xdr:cNvPr id="33" name="Picture 32">
          <a:extLst>
            <a:ext uri="{FF2B5EF4-FFF2-40B4-BE49-F238E27FC236}">
              <a16:creationId xmlns:a16="http://schemas.microsoft.com/office/drawing/2014/main" id="{668E7E11-CF5A-4C7C-9C77-8E0D7BACD1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0" y="10210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0</xdr:colOff>
      <xdr:row>13</xdr:row>
      <xdr:rowOff>0</xdr:rowOff>
    </xdr:from>
    <xdr:ext cx="1033272" cy="1428750"/>
    <xdr:pic>
      <xdr:nvPicPr>
        <xdr:cNvPr id="34" name="Picture 33">
          <a:extLst>
            <a:ext uri="{FF2B5EF4-FFF2-40B4-BE49-F238E27FC236}">
              <a16:creationId xmlns:a16="http://schemas.microsoft.com/office/drawing/2014/main" id="{EC5BC3E5-544F-438B-ACA6-7716691675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0" y="13639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217</xdr:col>
      <xdr:colOff>0</xdr:colOff>
      <xdr:row>15</xdr:row>
      <xdr:rowOff>0</xdr:rowOff>
    </xdr:from>
    <xdr:ext cx="1033272" cy="1428750"/>
    <xdr:pic>
      <xdr:nvPicPr>
        <xdr:cNvPr id="35" name="Picture 34">
          <a:extLst>
            <a:ext uri="{FF2B5EF4-FFF2-40B4-BE49-F238E27FC236}">
              <a16:creationId xmlns:a16="http://schemas.microsoft.com/office/drawing/2014/main" id="{3D717FCD-98D1-48FA-9274-CE64C0A374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0" y="17068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250</xdr:col>
      <xdr:colOff>0</xdr:colOff>
      <xdr:row>6</xdr:row>
      <xdr:rowOff>0</xdr:rowOff>
    </xdr:from>
    <xdr:ext cx="1028700" cy="1428750"/>
    <xdr:pic>
      <xdr:nvPicPr>
        <xdr:cNvPr id="36" name="Picture 35">
          <a:extLst>
            <a:ext uri="{FF2B5EF4-FFF2-40B4-BE49-F238E27FC236}">
              <a16:creationId xmlns:a16="http://schemas.microsoft.com/office/drawing/2014/main" id="{53F81BFA-5C40-4B4C-82B9-B9BA33936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16050" y="163830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250</xdr:col>
      <xdr:colOff>0</xdr:colOff>
      <xdr:row>7</xdr:row>
      <xdr:rowOff>0</xdr:rowOff>
    </xdr:from>
    <xdr:ext cx="1028700" cy="1428750"/>
    <xdr:pic>
      <xdr:nvPicPr>
        <xdr:cNvPr id="37" name="Picture 36">
          <a:extLst>
            <a:ext uri="{FF2B5EF4-FFF2-40B4-BE49-F238E27FC236}">
              <a16:creationId xmlns:a16="http://schemas.microsoft.com/office/drawing/2014/main" id="{EA8E4052-F0A8-4FE8-A8C2-61FD83198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16050" y="335280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250</xdr:col>
      <xdr:colOff>0</xdr:colOff>
      <xdr:row>9</xdr:row>
      <xdr:rowOff>0</xdr:rowOff>
    </xdr:from>
    <xdr:ext cx="1016000" cy="1428750"/>
    <xdr:pic>
      <xdr:nvPicPr>
        <xdr:cNvPr id="38" name="Picture 37">
          <a:extLst>
            <a:ext uri="{FF2B5EF4-FFF2-40B4-BE49-F238E27FC236}">
              <a16:creationId xmlns:a16="http://schemas.microsoft.com/office/drawing/2014/main" id="{FFD6E5E8-A720-4C03-A57B-448232A9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16050" y="678180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250</xdr:col>
      <xdr:colOff>0</xdr:colOff>
      <xdr:row>10</xdr:row>
      <xdr:rowOff>0</xdr:rowOff>
    </xdr:from>
    <xdr:ext cx="1028700" cy="1428750"/>
    <xdr:pic>
      <xdr:nvPicPr>
        <xdr:cNvPr id="39" name="Picture 38">
          <a:extLst>
            <a:ext uri="{FF2B5EF4-FFF2-40B4-BE49-F238E27FC236}">
              <a16:creationId xmlns:a16="http://schemas.microsoft.com/office/drawing/2014/main" id="{1F509E35-7090-45BE-ACE5-F3FF5BF8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16050" y="849630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6</xdr:row>
      <xdr:rowOff>0</xdr:rowOff>
    </xdr:from>
    <xdr:ext cx="1009650" cy="1428750"/>
    <xdr:pic>
      <xdr:nvPicPr>
        <xdr:cNvPr id="40" name="Picture 39">
          <a:extLst>
            <a:ext uri="{FF2B5EF4-FFF2-40B4-BE49-F238E27FC236}">
              <a16:creationId xmlns:a16="http://schemas.microsoft.com/office/drawing/2014/main" id="{A1DA1CFB-B13A-465C-9BC4-92BE6313A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0850" y="163830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7</xdr:row>
      <xdr:rowOff>0</xdr:rowOff>
    </xdr:from>
    <xdr:ext cx="1028700" cy="1428750"/>
    <xdr:pic>
      <xdr:nvPicPr>
        <xdr:cNvPr id="41" name="Picture 40">
          <a:extLst>
            <a:ext uri="{FF2B5EF4-FFF2-40B4-BE49-F238E27FC236}">
              <a16:creationId xmlns:a16="http://schemas.microsoft.com/office/drawing/2014/main" id="{7A9E4BD2-0B79-465F-950F-094C77E1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0850" y="335280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8</xdr:row>
      <xdr:rowOff>0</xdr:rowOff>
    </xdr:from>
    <xdr:ext cx="1016000" cy="1428750"/>
    <xdr:pic>
      <xdr:nvPicPr>
        <xdr:cNvPr id="42" name="Picture 41">
          <a:extLst>
            <a:ext uri="{FF2B5EF4-FFF2-40B4-BE49-F238E27FC236}">
              <a16:creationId xmlns:a16="http://schemas.microsoft.com/office/drawing/2014/main" id="{1B87E201-ED2D-4709-84BF-81E0F2BE2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0850" y="506730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9</xdr:row>
      <xdr:rowOff>0</xdr:rowOff>
    </xdr:from>
    <xdr:ext cx="1028700" cy="1428750"/>
    <xdr:pic>
      <xdr:nvPicPr>
        <xdr:cNvPr id="43" name="Picture 42">
          <a:extLst>
            <a:ext uri="{FF2B5EF4-FFF2-40B4-BE49-F238E27FC236}">
              <a16:creationId xmlns:a16="http://schemas.microsoft.com/office/drawing/2014/main" id="{17AE5884-A720-4109-91BC-9CE8313C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0850" y="678180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10</xdr:row>
      <xdr:rowOff>0</xdr:rowOff>
    </xdr:from>
    <xdr:ext cx="1016000" cy="1428750"/>
    <xdr:pic>
      <xdr:nvPicPr>
        <xdr:cNvPr id="44" name="Picture 43">
          <a:extLst>
            <a:ext uri="{FF2B5EF4-FFF2-40B4-BE49-F238E27FC236}">
              <a16:creationId xmlns:a16="http://schemas.microsoft.com/office/drawing/2014/main" id="{730F711B-46DB-47AE-AE7F-691C5CE1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0850" y="849630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1035050" cy="1428750"/>
    <xdr:pic>
      <xdr:nvPicPr>
        <xdr:cNvPr id="45" name="Picture 44">
          <a:extLst>
            <a:ext uri="{FF2B5EF4-FFF2-40B4-BE49-F238E27FC236}">
              <a16:creationId xmlns:a16="http://schemas.microsoft.com/office/drawing/2014/main" id="{79DC77DD-1765-4FD4-8635-59B3A6172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6781800"/>
          <a:ext cx="10350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129</xdr:col>
      <xdr:colOff>0</xdr:colOff>
      <xdr:row>6</xdr:row>
      <xdr:rowOff>0</xdr:rowOff>
    </xdr:from>
    <xdr:ext cx="1033272" cy="1428750"/>
    <xdr:pic>
      <xdr:nvPicPr>
        <xdr:cNvPr id="46" name="Picture 45">
          <a:extLst>
            <a:ext uri="{FF2B5EF4-FFF2-40B4-BE49-F238E27FC236}">
              <a16:creationId xmlns:a16="http://schemas.microsoft.com/office/drawing/2014/main" id="{F00A366C-2174-4D69-9BAB-3C5BA7D3EC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54450" y="16383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129</xdr:col>
      <xdr:colOff>0</xdr:colOff>
      <xdr:row>7</xdr:row>
      <xdr:rowOff>0</xdr:rowOff>
    </xdr:from>
    <xdr:ext cx="1033272" cy="1428750"/>
    <xdr:pic>
      <xdr:nvPicPr>
        <xdr:cNvPr id="47" name="Picture 46">
          <a:extLst>
            <a:ext uri="{FF2B5EF4-FFF2-40B4-BE49-F238E27FC236}">
              <a16:creationId xmlns:a16="http://schemas.microsoft.com/office/drawing/2014/main" id="{DE70CF5C-2F06-42AD-8EBA-5E7B9B91CE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54450" y="3352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129</xdr:col>
      <xdr:colOff>0</xdr:colOff>
      <xdr:row>8</xdr:row>
      <xdr:rowOff>0</xdr:rowOff>
    </xdr:from>
    <xdr:ext cx="1033272" cy="1428750"/>
    <xdr:pic>
      <xdr:nvPicPr>
        <xdr:cNvPr id="48" name="Picture 47">
          <a:extLst>
            <a:ext uri="{FF2B5EF4-FFF2-40B4-BE49-F238E27FC236}">
              <a16:creationId xmlns:a16="http://schemas.microsoft.com/office/drawing/2014/main" id="{1EECCDBA-8288-46A0-889A-A9F9A47474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54450" y="50673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129</xdr:col>
      <xdr:colOff>0</xdr:colOff>
      <xdr:row>9</xdr:row>
      <xdr:rowOff>0</xdr:rowOff>
    </xdr:from>
    <xdr:ext cx="1033272" cy="1428750"/>
    <xdr:pic>
      <xdr:nvPicPr>
        <xdr:cNvPr id="49" name="Picture 48">
          <a:extLst>
            <a:ext uri="{FF2B5EF4-FFF2-40B4-BE49-F238E27FC236}">
              <a16:creationId xmlns:a16="http://schemas.microsoft.com/office/drawing/2014/main" id="{26318D8E-E7EF-4626-9040-E3E35C60BE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54450" y="6781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129</xdr:col>
      <xdr:colOff>0</xdr:colOff>
      <xdr:row>10</xdr:row>
      <xdr:rowOff>0</xdr:rowOff>
    </xdr:from>
    <xdr:ext cx="1033272" cy="1428750"/>
    <xdr:pic>
      <xdr:nvPicPr>
        <xdr:cNvPr id="50" name="Picture 49">
          <a:extLst>
            <a:ext uri="{FF2B5EF4-FFF2-40B4-BE49-F238E27FC236}">
              <a16:creationId xmlns:a16="http://schemas.microsoft.com/office/drawing/2014/main" id="{7E4D6617-DD2A-4B3E-818D-9FF3F888B9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54450" y="84963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6</xdr:row>
      <xdr:rowOff>0</xdr:rowOff>
    </xdr:from>
    <xdr:ext cx="1035050" cy="1428750"/>
    <xdr:pic>
      <xdr:nvPicPr>
        <xdr:cNvPr id="51" name="Picture 50">
          <a:extLst>
            <a:ext uri="{FF2B5EF4-FFF2-40B4-BE49-F238E27FC236}">
              <a16:creationId xmlns:a16="http://schemas.microsoft.com/office/drawing/2014/main" id="{F11ABC98-7D0C-4894-A4E1-B89B06416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1250" y="1638300"/>
          <a:ext cx="10350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7</xdr:row>
      <xdr:rowOff>0</xdr:rowOff>
    </xdr:from>
    <xdr:ext cx="1028700" cy="1428750"/>
    <xdr:pic>
      <xdr:nvPicPr>
        <xdr:cNvPr id="52" name="Picture 51">
          <a:extLst>
            <a:ext uri="{FF2B5EF4-FFF2-40B4-BE49-F238E27FC236}">
              <a16:creationId xmlns:a16="http://schemas.microsoft.com/office/drawing/2014/main" id="{BC7FC8AC-BF8D-428A-894E-CC9A6727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1250" y="335280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8</xdr:row>
      <xdr:rowOff>0</xdr:rowOff>
    </xdr:from>
    <xdr:ext cx="1028700" cy="1428750"/>
    <xdr:pic>
      <xdr:nvPicPr>
        <xdr:cNvPr id="53" name="Picture 52">
          <a:extLst>
            <a:ext uri="{FF2B5EF4-FFF2-40B4-BE49-F238E27FC236}">
              <a16:creationId xmlns:a16="http://schemas.microsoft.com/office/drawing/2014/main" id="{1D68DC11-5ECC-4AAE-A1CE-E6B4C10A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1250" y="506730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9</xdr:row>
      <xdr:rowOff>0</xdr:rowOff>
    </xdr:from>
    <xdr:ext cx="1009650" cy="1428750"/>
    <xdr:pic>
      <xdr:nvPicPr>
        <xdr:cNvPr id="54" name="Picture 53">
          <a:extLst>
            <a:ext uri="{FF2B5EF4-FFF2-40B4-BE49-F238E27FC236}">
              <a16:creationId xmlns:a16="http://schemas.microsoft.com/office/drawing/2014/main" id="{4B3427A5-157C-491A-99A4-0C9B22A4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1250" y="678180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162</xdr:col>
      <xdr:colOff>0</xdr:colOff>
      <xdr:row>10</xdr:row>
      <xdr:rowOff>0</xdr:rowOff>
    </xdr:from>
    <xdr:ext cx="1035050" cy="1428750"/>
    <xdr:pic>
      <xdr:nvPicPr>
        <xdr:cNvPr id="55" name="Picture 54">
          <a:extLst>
            <a:ext uri="{FF2B5EF4-FFF2-40B4-BE49-F238E27FC236}">
              <a16:creationId xmlns:a16="http://schemas.microsoft.com/office/drawing/2014/main" id="{CFE31A5A-7A50-4133-A14D-A60387E1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1250" y="8496300"/>
          <a:ext cx="10350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173</xdr:col>
      <xdr:colOff>0</xdr:colOff>
      <xdr:row>11</xdr:row>
      <xdr:rowOff>0</xdr:rowOff>
    </xdr:from>
    <xdr:ext cx="1033272" cy="1428750"/>
    <xdr:pic>
      <xdr:nvPicPr>
        <xdr:cNvPr id="56" name="Picture 55">
          <a:extLst>
            <a:ext uri="{FF2B5EF4-FFF2-40B4-BE49-F238E27FC236}">
              <a16:creationId xmlns:a16="http://schemas.microsoft.com/office/drawing/2014/main" id="{0503BE49-3FD5-4849-A393-E4158C87FD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850" y="10210800"/>
          <a:ext cx="10332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10967</xdr:colOff>
      <xdr:row>13</xdr:row>
      <xdr:rowOff>1706164</xdr:rowOff>
    </xdr:from>
    <xdr:ext cx="1033272" cy="1432814"/>
    <xdr:pic>
      <xdr:nvPicPr>
        <xdr:cNvPr id="57" name="Picture 56" descr="MICHAEL JORDAN ~ Draining a Jump Shot Star Company Yellow / Red Prototype Co - Picture 1 of 2">
          <a:extLst>
            <a:ext uri="{FF2B5EF4-FFF2-40B4-BE49-F238E27FC236}">
              <a16:creationId xmlns:a16="http://schemas.microsoft.com/office/drawing/2014/main" id="{BB65CD49-52C6-4B95-BD28-A495B267AFB7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2" t="8822" r="14622" b="6466"/>
        <a:stretch/>
      </xdr:blipFill>
      <xdr:spPr bwMode="auto">
        <a:xfrm>
          <a:off x="19718192" y="15349139"/>
          <a:ext cx="1033272" cy="1432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13070</xdr:colOff>
      <xdr:row>12</xdr:row>
      <xdr:rowOff>7794</xdr:rowOff>
    </xdr:from>
    <xdr:ext cx="1030097" cy="1429639"/>
    <xdr:pic>
      <xdr:nvPicPr>
        <xdr:cNvPr id="58" name="Picture 57" descr="Michael Jordan (Red) Promo Promotional card STAR CO - Picture 1 of 2">
          <a:extLst>
            <a:ext uri="{FF2B5EF4-FFF2-40B4-BE49-F238E27FC236}">
              <a16:creationId xmlns:a16="http://schemas.microsoft.com/office/drawing/2014/main" id="{E604300E-B21A-44E9-B311-DFB017849364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9" t="8842" r="14104" b="9514"/>
        <a:stretch/>
      </xdr:blipFill>
      <xdr:spPr bwMode="auto">
        <a:xfrm>
          <a:off x="26425895" y="11936269"/>
          <a:ext cx="1030097" cy="142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11468</xdr:colOff>
      <xdr:row>16</xdr:row>
      <xdr:rowOff>17319</xdr:rowOff>
    </xdr:from>
    <xdr:ext cx="1026922" cy="1423289"/>
    <xdr:pic>
      <xdr:nvPicPr>
        <xdr:cNvPr id="59" name="Picture 58" descr="Michael Jordan DRIVING the LANE Star Company Co Smoke / Yellow PROTOTYPE - Picture 1 of 2">
          <a:extLst>
            <a:ext uri="{FF2B5EF4-FFF2-40B4-BE49-F238E27FC236}">
              <a16:creationId xmlns:a16="http://schemas.microsoft.com/office/drawing/2014/main" id="{7521434D-0289-417F-B8BE-7F17002D784D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43" t="8714" r="14170" b="7303"/>
        <a:stretch/>
      </xdr:blipFill>
      <xdr:spPr bwMode="auto">
        <a:xfrm>
          <a:off x="19718693" y="18800619"/>
          <a:ext cx="1026922" cy="1423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23091</xdr:colOff>
      <xdr:row>11</xdr:row>
      <xdr:rowOff>42430</xdr:rowOff>
    </xdr:from>
    <xdr:ext cx="1036447" cy="1429639"/>
    <xdr:pic>
      <xdr:nvPicPr>
        <xdr:cNvPr id="60" name="Picture 59" descr="Michael Jordan STAR COMPANY Prototype, Promo, Ad cards (Lot of 10 diff. cards) - Picture 1 of 11">
          <a:extLst>
            <a:ext uri="{FF2B5EF4-FFF2-40B4-BE49-F238E27FC236}">
              <a16:creationId xmlns:a16="http://schemas.microsoft.com/office/drawing/2014/main" id="{42B917B5-AE43-4555-9BC4-68D41AC0792B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00" t="5920" r="31722" b="70190"/>
        <a:stretch/>
      </xdr:blipFill>
      <xdr:spPr bwMode="auto">
        <a:xfrm>
          <a:off x="19727141" y="10253230"/>
          <a:ext cx="1036447" cy="142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34636</xdr:colOff>
      <xdr:row>6</xdr:row>
      <xdr:rowOff>51956</xdr:rowOff>
    </xdr:from>
    <xdr:ext cx="1045441" cy="1333500"/>
    <xdr:pic>
      <xdr:nvPicPr>
        <xdr:cNvPr id="61" name="Picture 60" descr="1991 MICHAEL JORDAN 26 STAR CO PROMO SETS ALL DIFFERENT - Picture 3 of 9">
          <a:extLst>
            <a:ext uri="{FF2B5EF4-FFF2-40B4-BE49-F238E27FC236}">
              <a16:creationId xmlns:a16="http://schemas.microsoft.com/office/drawing/2014/main" id="{F09AE2D7-D410-4073-83C3-E712E737FB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9" t="31483" r="81637" b="53191"/>
        <a:stretch/>
      </xdr:blipFill>
      <xdr:spPr bwMode="auto">
        <a:xfrm>
          <a:off x="73383486" y="1693431"/>
          <a:ext cx="1045441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28286</xdr:colOff>
      <xdr:row>6</xdr:row>
      <xdr:rowOff>1706706</xdr:rowOff>
    </xdr:from>
    <xdr:ext cx="1042266" cy="1364962"/>
    <xdr:pic>
      <xdr:nvPicPr>
        <xdr:cNvPr id="62" name="Picture 61" descr="1991 MICHAEL JORDAN 26 STAR CO PROMO SETS ALL DIFFERENT - Picture 3 of 9">
          <a:extLst>
            <a:ext uri="{FF2B5EF4-FFF2-40B4-BE49-F238E27FC236}">
              <a16:creationId xmlns:a16="http://schemas.microsoft.com/office/drawing/2014/main" id="{117C4C04-3A98-4222-80ED-28D4197B5F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62" t="31335" r="63657" b="53827"/>
        <a:stretch/>
      </xdr:blipFill>
      <xdr:spPr bwMode="auto">
        <a:xfrm>
          <a:off x="73380311" y="3348181"/>
          <a:ext cx="1042266" cy="1364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14143</xdr:colOff>
      <xdr:row>9</xdr:row>
      <xdr:rowOff>10968</xdr:rowOff>
    </xdr:from>
    <xdr:ext cx="1024948" cy="1374487"/>
    <xdr:pic>
      <xdr:nvPicPr>
        <xdr:cNvPr id="63" name="Picture 62" descr="1991 MICHAEL JORDAN 26 STAR CO PROMO SETS ALL DIFFERENT - Picture 3 of 9">
          <a:extLst>
            <a:ext uri="{FF2B5EF4-FFF2-40B4-BE49-F238E27FC236}">
              <a16:creationId xmlns:a16="http://schemas.microsoft.com/office/drawing/2014/main" id="{F06054A0-E2D4-461D-AAA3-C4E44F2352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931" t="30368" r="28862" b="54296"/>
        <a:stretch/>
      </xdr:blipFill>
      <xdr:spPr bwMode="auto">
        <a:xfrm>
          <a:off x="73366168" y="6795943"/>
          <a:ext cx="1024948" cy="1374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34636</xdr:colOff>
      <xdr:row>6</xdr:row>
      <xdr:rowOff>42430</xdr:rowOff>
    </xdr:from>
    <xdr:ext cx="990311" cy="1409124"/>
    <xdr:pic>
      <xdr:nvPicPr>
        <xdr:cNvPr id="64" name="Picture 63" descr="1991 MICHAEL JORDAN 26 STAR CO PROMO SETS ALL DIFFERENT - Picture 2 of 9">
          <a:extLst>
            <a:ext uri="{FF2B5EF4-FFF2-40B4-BE49-F238E27FC236}">
              <a16:creationId xmlns:a16="http://schemas.microsoft.com/office/drawing/2014/main" id="{D481316D-F546-4F8C-93C1-AFBB3D8A1F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4" t="70340" r="81518" b="12466"/>
        <a:stretch/>
      </xdr:blipFill>
      <xdr:spPr bwMode="auto">
        <a:xfrm>
          <a:off x="33149886" y="1680730"/>
          <a:ext cx="990311" cy="140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31462</xdr:colOff>
      <xdr:row>7</xdr:row>
      <xdr:rowOff>17318</xdr:rowOff>
    </xdr:from>
    <xdr:ext cx="969818" cy="1371277"/>
    <xdr:pic>
      <xdr:nvPicPr>
        <xdr:cNvPr id="65" name="Picture 64" descr="1991 MICHAEL JORDAN 26 STAR CO PROMO SETS ALL DIFFERENT - Picture 2 of 9">
          <a:extLst>
            <a:ext uri="{FF2B5EF4-FFF2-40B4-BE49-F238E27FC236}">
              <a16:creationId xmlns:a16="http://schemas.microsoft.com/office/drawing/2014/main" id="{BFB6AA0F-903A-4018-9E5C-C7C5917E00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12" t="69878" r="62973" b="12749"/>
        <a:stretch/>
      </xdr:blipFill>
      <xdr:spPr bwMode="auto">
        <a:xfrm>
          <a:off x="33149887" y="3370118"/>
          <a:ext cx="969818" cy="1371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55130</xdr:colOff>
      <xdr:row>8</xdr:row>
      <xdr:rowOff>28286</xdr:rowOff>
    </xdr:from>
    <xdr:ext cx="982271" cy="1339851"/>
    <xdr:pic>
      <xdr:nvPicPr>
        <xdr:cNvPr id="66" name="Picture 65" descr="1991 MICHAEL JORDAN 26 STAR CO PROMO SETS ALL DIFFERENT - Picture 2 of 9">
          <a:extLst>
            <a:ext uri="{FF2B5EF4-FFF2-40B4-BE49-F238E27FC236}">
              <a16:creationId xmlns:a16="http://schemas.microsoft.com/office/drawing/2014/main" id="{783DD2CE-47E3-4604-AD0F-FAE157E7CD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25" t="70352" r="44319" b="12493"/>
        <a:stretch/>
      </xdr:blipFill>
      <xdr:spPr bwMode="auto">
        <a:xfrm>
          <a:off x="33170380" y="5098761"/>
          <a:ext cx="982271" cy="133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51954</xdr:colOff>
      <xdr:row>9</xdr:row>
      <xdr:rowOff>34637</xdr:rowOff>
    </xdr:from>
    <xdr:ext cx="1028123" cy="1405948"/>
    <xdr:pic>
      <xdr:nvPicPr>
        <xdr:cNvPr id="67" name="Picture 66" descr="1991 MICHAEL JORDAN 26 STAR CO PROMO SETS ALL DIFFERENT - Picture 2 of 9">
          <a:extLst>
            <a:ext uri="{FF2B5EF4-FFF2-40B4-BE49-F238E27FC236}">
              <a16:creationId xmlns:a16="http://schemas.microsoft.com/office/drawing/2014/main" id="{F8F4EFE1-58B8-427A-A499-B50833BA86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7" t="71149" r="24633" b="11690"/>
        <a:stretch/>
      </xdr:blipFill>
      <xdr:spPr bwMode="auto">
        <a:xfrm>
          <a:off x="33170379" y="6816437"/>
          <a:ext cx="1028123" cy="1405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34636</xdr:colOff>
      <xdr:row>10</xdr:row>
      <xdr:rowOff>9525</xdr:rowOff>
    </xdr:from>
    <xdr:ext cx="1062760" cy="1472045"/>
    <xdr:pic>
      <xdr:nvPicPr>
        <xdr:cNvPr id="68" name="Picture 67" descr="1991 MICHAEL JORDAN 26 STAR CO PROMO SETS ALL DIFFERENT - Picture 2 of 9">
          <a:extLst>
            <a:ext uri="{FF2B5EF4-FFF2-40B4-BE49-F238E27FC236}">
              <a16:creationId xmlns:a16="http://schemas.microsoft.com/office/drawing/2014/main" id="{2D038773-8B11-41B1-BBAB-CD7F1491E0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70" t="70591" r="4740" b="11431"/>
        <a:stretch/>
      </xdr:blipFill>
      <xdr:spPr bwMode="auto">
        <a:xfrm>
          <a:off x="33149886" y="8509000"/>
          <a:ext cx="1062760" cy="147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96</xdr:col>
      <xdr:colOff>10121</xdr:colOff>
      <xdr:row>6</xdr:row>
      <xdr:rowOff>10968</xdr:rowOff>
    </xdr:from>
    <xdr:ext cx="1030097" cy="1432814"/>
    <xdr:pic>
      <xdr:nvPicPr>
        <xdr:cNvPr id="69" name="Picture 68" descr="1991 Star Michael Jordan Promo Set 1/1000  - Picture 1 of 8">
          <a:extLst>
            <a:ext uri="{FF2B5EF4-FFF2-40B4-BE49-F238E27FC236}">
              <a16:creationId xmlns:a16="http://schemas.microsoft.com/office/drawing/2014/main" id="{9CEB9378-8841-4B84-908D-52A5E66DA35C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2" t="22394" r="66572" b="48355"/>
        <a:stretch/>
      </xdr:blipFill>
      <xdr:spPr bwMode="auto">
        <a:xfrm>
          <a:off x="59950946" y="1652443"/>
          <a:ext cx="1030097" cy="1432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96</xdr:col>
      <xdr:colOff>23090</xdr:colOff>
      <xdr:row>9</xdr:row>
      <xdr:rowOff>58306</xdr:rowOff>
    </xdr:from>
    <xdr:ext cx="1020572" cy="1426464"/>
    <xdr:pic>
      <xdr:nvPicPr>
        <xdr:cNvPr id="70" name="Picture 69" descr="1991 Star Michael Jordan Promo Set 1/1000  - Picture 1 of 8">
          <a:extLst>
            <a:ext uri="{FF2B5EF4-FFF2-40B4-BE49-F238E27FC236}">
              <a16:creationId xmlns:a16="http://schemas.microsoft.com/office/drawing/2014/main" id="{E46231AE-915C-4EF7-AF6C-774B1123F453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15" t="53869" r="21155" b="16150"/>
        <a:stretch/>
      </xdr:blipFill>
      <xdr:spPr bwMode="auto">
        <a:xfrm>
          <a:off x="59960740" y="6840106"/>
          <a:ext cx="10205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96</xdr:col>
      <xdr:colOff>5773</xdr:colOff>
      <xdr:row>8</xdr:row>
      <xdr:rowOff>10969</xdr:rowOff>
    </xdr:from>
    <xdr:ext cx="1020572" cy="1426464"/>
    <xdr:pic>
      <xdr:nvPicPr>
        <xdr:cNvPr id="71" name="Picture 70" descr="1991 Star Michael Jordan Promo Set 1/1000  - Picture 1 of 8">
          <a:extLst>
            <a:ext uri="{FF2B5EF4-FFF2-40B4-BE49-F238E27FC236}">
              <a16:creationId xmlns:a16="http://schemas.microsoft.com/office/drawing/2014/main" id="{A1318B35-9AFD-4556-89F9-C2714D2A5BE8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89" t="22393" r="37059" b="48241"/>
        <a:stretch/>
      </xdr:blipFill>
      <xdr:spPr bwMode="auto">
        <a:xfrm>
          <a:off x="59946598" y="5081444"/>
          <a:ext cx="1020572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96</xdr:col>
      <xdr:colOff>3173</xdr:colOff>
      <xdr:row>6</xdr:row>
      <xdr:rowOff>1704974</xdr:rowOff>
    </xdr:from>
    <xdr:ext cx="1033272" cy="1423289"/>
    <xdr:pic>
      <xdr:nvPicPr>
        <xdr:cNvPr id="72" name="Picture 71" descr="1991 Star Michael Jordan Promo Set 1/1000  - Picture 1 of 8">
          <a:extLst>
            <a:ext uri="{FF2B5EF4-FFF2-40B4-BE49-F238E27FC236}">
              <a16:creationId xmlns:a16="http://schemas.microsoft.com/office/drawing/2014/main" id="{05CF7E47-623E-440F-A77D-37E8EC83F4B3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44" t="22822" r="7180" b="48339"/>
        <a:stretch/>
      </xdr:blipFill>
      <xdr:spPr bwMode="auto">
        <a:xfrm>
          <a:off x="59940823" y="3346449"/>
          <a:ext cx="1033272" cy="1423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96</xdr:col>
      <xdr:colOff>10966</xdr:colOff>
      <xdr:row>9</xdr:row>
      <xdr:rowOff>1705090</xdr:rowOff>
    </xdr:from>
    <xdr:ext cx="1039622" cy="1432814"/>
    <xdr:pic>
      <xdr:nvPicPr>
        <xdr:cNvPr id="73" name="Picture 72" descr="1991 Star Michael Jordan Promo Set 1/1000  - Picture 1 of 8">
          <a:extLst>
            <a:ext uri="{FF2B5EF4-FFF2-40B4-BE49-F238E27FC236}">
              <a16:creationId xmlns:a16="http://schemas.microsoft.com/office/drawing/2014/main" id="{F8DC3B41-1207-44ED-AE37-64E339EECE71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2" t="53826" r="50227" b="16110"/>
        <a:stretch/>
      </xdr:blipFill>
      <xdr:spPr bwMode="auto">
        <a:xfrm>
          <a:off x="59951791" y="8490065"/>
          <a:ext cx="1039622" cy="1432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151</xdr:col>
      <xdr:colOff>48780</xdr:colOff>
      <xdr:row>6</xdr:row>
      <xdr:rowOff>48780</xdr:rowOff>
    </xdr:from>
    <xdr:ext cx="1010804" cy="1362557"/>
    <xdr:pic>
      <xdr:nvPicPr>
        <xdr:cNvPr id="74" name="Picture 73" descr="1991 MICHAEL JORDAN 26 STAR CO PROMO SETS ALL DIFFERENT - Picture 5 of 9">
          <a:extLst>
            <a:ext uri="{FF2B5EF4-FFF2-40B4-BE49-F238E27FC236}">
              <a16:creationId xmlns:a16="http://schemas.microsoft.com/office/drawing/2014/main" id="{BADA8E24-D02C-482C-945C-569B9310D5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5" t="43201" r="76546" b="41224"/>
        <a:stretch/>
      </xdr:blipFill>
      <xdr:spPr bwMode="auto">
        <a:xfrm>
          <a:off x="93517605" y="1690255"/>
          <a:ext cx="1010804" cy="1362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151</xdr:col>
      <xdr:colOff>28285</xdr:colOff>
      <xdr:row>7</xdr:row>
      <xdr:rowOff>40986</xdr:rowOff>
    </xdr:from>
    <xdr:ext cx="1027947" cy="1413741"/>
    <xdr:pic>
      <xdr:nvPicPr>
        <xdr:cNvPr id="75" name="Picture 74" descr="1991 MICHAEL JORDAN 26 STAR CO PROMO SETS ALL DIFFERENT - Picture 5 of 9">
          <a:extLst>
            <a:ext uri="{FF2B5EF4-FFF2-40B4-BE49-F238E27FC236}">
              <a16:creationId xmlns:a16="http://schemas.microsoft.com/office/drawing/2014/main" id="{BAE1BE28-092B-41D7-AAB5-7935320148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6" t="43201" r="59894" b="41400"/>
        <a:stretch/>
      </xdr:blipFill>
      <xdr:spPr bwMode="auto">
        <a:xfrm>
          <a:off x="93497110" y="3393786"/>
          <a:ext cx="1027947" cy="141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151</xdr:col>
      <xdr:colOff>55416</xdr:colOff>
      <xdr:row>8</xdr:row>
      <xdr:rowOff>20493</xdr:rowOff>
    </xdr:from>
    <xdr:ext cx="1009713" cy="1341293"/>
    <xdr:pic>
      <xdr:nvPicPr>
        <xdr:cNvPr id="76" name="Picture 75" descr="1991 MICHAEL JORDAN 26 STAR CO PROMO SETS ALL DIFFERENT - Picture 5 of 9">
          <a:extLst>
            <a:ext uri="{FF2B5EF4-FFF2-40B4-BE49-F238E27FC236}">
              <a16:creationId xmlns:a16="http://schemas.microsoft.com/office/drawing/2014/main" id="{CB1C9472-7E44-4F56-8B42-E88C5A3306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17" t="43025" r="42836" b="41752"/>
        <a:stretch/>
      </xdr:blipFill>
      <xdr:spPr bwMode="auto">
        <a:xfrm>
          <a:off x="93521066" y="5087793"/>
          <a:ext cx="1009713" cy="1341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151</xdr:col>
      <xdr:colOff>28287</xdr:colOff>
      <xdr:row>9</xdr:row>
      <xdr:rowOff>31462</xdr:rowOff>
    </xdr:from>
    <xdr:ext cx="1042267" cy="1388720"/>
    <xdr:pic>
      <xdr:nvPicPr>
        <xdr:cNvPr id="77" name="Picture 76" descr="1991 MICHAEL JORDAN 26 STAR CO PROMO SETS ALL DIFFERENT - Picture 5 of 9">
          <a:extLst>
            <a:ext uri="{FF2B5EF4-FFF2-40B4-BE49-F238E27FC236}">
              <a16:creationId xmlns:a16="http://schemas.microsoft.com/office/drawing/2014/main" id="{D64AA04C-E7DE-4A3E-998F-F51DC9E5CC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46" t="42674" r="23488" b="41715"/>
        <a:stretch/>
      </xdr:blipFill>
      <xdr:spPr bwMode="auto">
        <a:xfrm>
          <a:off x="93497112" y="6816437"/>
          <a:ext cx="1042267" cy="13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151</xdr:col>
      <xdr:colOff>55131</xdr:colOff>
      <xdr:row>10</xdr:row>
      <xdr:rowOff>34638</xdr:rowOff>
    </xdr:from>
    <xdr:ext cx="1031623" cy="1302038"/>
    <xdr:pic>
      <xdr:nvPicPr>
        <xdr:cNvPr id="78" name="Picture 77" descr="1991 MICHAEL JORDAN 26 STAR CO PROMO SETS ALL DIFFERENT - Picture 5 of 9">
          <a:extLst>
            <a:ext uri="{FF2B5EF4-FFF2-40B4-BE49-F238E27FC236}">
              <a16:creationId xmlns:a16="http://schemas.microsoft.com/office/drawing/2014/main" id="{806ED8CD-E139-4DFE-975B-85F818096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05" t="42674" r="4250" b="41189"/>
        <a:stretch/>
      </xdr:blipFill>
      <xdr:spPr bwMode="auto">
        <a:xfrm>
          <a:off x="93520781" y="8530938"/>
          <a:ext cx="1031623" cy="130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173</xdr:col>
      <xdr:colOff>37813</xdr:colOff>
      <xdr:row>6</xdr:row>
      <xdr:rowOff>44161</xdr:rowOff>
    </xdr:from>
    <xdr:ext cx="914839" cy="1275196"/>
    <xdr:pic>
      <xdr:nvPicPr>
        <xdr:cNvPr id="79" name="Picture 78" descr="1991 MICHAEL JORDAN 26 STAR CO PROMO SETS ALL DIFFERENT - Picture 7 of 9">
          <a:extLst>
            <a:ext uri="{FF2B5EF4-FFF2-40B4-BE49-F238E27FC236}">
              <a16:creationId xmlns:a16="http://schemas.microsoft.com/office/drawing/2014/main" id="{DA85D55F-0F8D-4254-A66C-C03F28BB37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5" t="13940" r="79149" b="71952"/>
        <a:stretch/>
      </xdr:blipFill>
      <xdr:spPr bwMode="auto">
        <a:xfrm>
          <a:off x="106914663" y="1685636"/>
          <a:ext cx="914839" cy="1275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173</xdr:col>
      <xdr:colOff>10968</xdr:colOff>
      <xdr:row>7</xdr:row>
      <xdr:rowOff>31462</xdr:rowOff>
    </xdr:from>
    <xdr:ext cx="944707" cy="1315402"/>
    <xdr:pic>
      <xdr:nvPicPr>
        <xdr:cNvPr id="80" name="Picture 79" descr="1991 MICHAEL JORDAN 26 STAR CO PROMO SETS ALL DIFFERENT - Picture 7 of 9">
          <a:extLst>
            <a:ext uri="{FF2B5EF4-FFF2-40B4-BE49-F238E27FC236}">
              <a16:creationId xmlns:a16="http://schemas.microsoft.com/office/drawing/2014/main" id="{D5BE7958-3E30-4EA6-8D28-7DBF6493F5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58" t="13059" r="63192" b="72782"/>
        <a:stretch/>
      </xdr:blipFill>
      <xdr:spPr bwMode="auto">
        <a:xfrm>
          <a:off x="106890993" y="3387437"/>
          <a:ext cx="944707" cy="1315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173</xdr:col>
      <xdr:colOff>17317</xdr:colOff>
      <xdr:row>8</xdr:row>
      <xdr:rowOff>34636</xdr:rowOff>
    </xdr:from>
    <xdr:ext cx="993847" cy="1347644"/>
    <xdr:pic>
      <xdr:nvPicPr>
        <xdr:cNvPr id="81" name="Picture 80" descr="1991 MICHAEL JORDAN 26 STAR CO PROMO SETS ALL DIFFERENT - Picture 7 of 9">
          <a:extLst>
            <a:ext uri="{FF2B5EF4-FFF2-40B4-BE49-F238E27FC236}">
              <a16:creationId xmlns:a16="http://schemas.microsoft.com/office/drawing/2014/main" id="{EFD085FE-0297-44AB-A22C-FBCB0B19C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25" t="12085" r="46462" b="73756"/>
        <a:stretch/>
      </xdr:blipFill>
      <xdr:spPr bwMode="auto">
        <a:xfrm>
          <a:off x="106894167" y="5101936"/>
          <a:ext cx="993847" cy="134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173</xdr:col>
      <xdr:colOff>48779</xdr:colOff>
      <xdr:row>9</xdr:row>
      <xdr:rowOff>37813</xdr:rowOff>
    </xdr:from>
    <xdr:ext cx="906896" cy="1174461"/>
    <xdr:pic>
      <xdr:nvPicPr>
        <xdr:cNvPr id="82" name="Picture 81" descr="1991 MICHAEL JORDAN 26 STAR CO PROMO SETS ALL DIFFERENT - Picture 7 of 9">
          <a:extLst>
            <a:ext uri="{FF2B5EF4-FFF2-40B4-BE49-F238E27FC236}">
              <a16:creationId xmlns:a16="http://schemas.microsoft.com/office/drawing/2014/main" id="{DF06C068-92A4-4A32-8EBD-07989785A3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36" t="11680" r="28930" b="74566"/>
        <a:stretch/>
      </xdr:blipFill>
      <xdr:spPr bwMode="auto">
        <a:xfrm>
          <a:off x="106928804" y="6819613"/>
          <a:ext cx="906896" cy="1174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173</xdr:col>
      <xdr:colOff>89765</xdr:colOff>
      <xdr:row>10</xdr:row>
      <xdr:rowOff>69274</xdr:rowOff>
    </xdr:from>
    <xdr:ext cx="990311" cy="1239116"/>
    <xdr:pic>
      <xdr:nvPicPr>
        <xdr:cNvPr id="83" name="Picture 82" descr="1991 MICHAEL JORDAN 26 STAR CO PROMO SETS ALL DIFFERENT - Picture 7 of 9">
          <a:extLst>
            <a:ext uri="{FF2B5EF4-FFF2-40B4-BE49-F238E27FC236}">
              <a16:creationId xmlns:a16="http://schemas.microsoft.com/office/drawing/2014/main" id="{1F1A8986-4F49-47A1-9A61-68E131373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49" t="11037" r="10621" b="74602"/>
        <a:stretch/>
      </xdr:blipFill>
      <xdr:spPr bwMode="auto">
        <a:xfrm>
          <a:off x="106969790" y="8568749"/>
          <a:ext cx="990311" cy="123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283</xdr:col>
      <xdr:colOff>1</xdr:colOff>
      <xdr:row>10</xdr:row>
      <xdr:rowOff>0</xdr:rowOff>
    </xdr:from>
    <xdr:ext cx="1020756" cy="1426464"/>
    <xdr:pic>
      <xdr:nvPicPr>
        <xdr:cNvPr id="84" name="Picture 83">
          <a:extLst>
            <a:ext uri="{FF2B5EF4-FFF2-40B4-BE49-F238E27FC236}">
              <a16:creationId xmlns:a16="http://schemas.microsoft.com/office/drawing/2014/main" id="{E7791A0D-5325-4A12-8845-E0661B3C04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17" t="69730" r="34061" b="540"/>
        <a:stretch/>
      </xdr:blipFill>
      <xdr:spPr bwMode="auto">
        <a:xfrm>
          <a:off x="173932851" y="8496300"/>
          <a:ext cx="102075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283</xdr:col>
      <xdr:colOff>0</xdr:colOff>
      <xdr:row>9</xdr:row>
      <xdr:rowOff>0</xdr:rowOff>
    </xdr:from>
    <xdr:ext cx="1012031" cy="1426464"/>
    <xdr:pic>
      <xdr:nvPicPr>
        <xdr:cNvPr id="85" name="Picture 84" descr="A collage of basketball players&#10;&#10;Description automatically generated">
          <a:extLst>
            <a:ext uri="{FF2B5EF4-FFF2-40B4-BE49-F238E27FC236}">
              <a16:creationId xmlns:a16="http://schemas.microsoft.com/office/drawing/2014/main" id="{E4D67CFD-2FC4-46AB-A679-7FABD430D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4" t="69730" r="66812" b="540"/>
        <a:stretch/>
      </xdr:blipFill>
      <xdr:spPr bwMode="auto">
        <a:xfrm>
          <a:off x="173932850" y="6781800"/>
          <a:ext cx="101203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283</xdr:col>
      <xdr:colOff>0</xdr:colOff>
      <xdr:row>8</xdr:row>
      <xdr:rowOff>0</xdr:rowOff>
    </xdr:from>
    <xdr:ext cx="1019159" cy="1426464"/>
    <xdr:pic>
      <xdr:nvPicPr>
        <xdr:cNvPr id="86" name="Picture 85" descr="A collage of basketball players&#10;&#10;Description automatically generated">
          <a:extLst>
            <a:ext uri="{FF2B5EF4-FFF2-40B4-BE49-F238E27FC236}">
              <a16:creationId xmlns:a16="http://schemas.microsoft.com/office/drawing/2014/main" id="{20E43E4D-E162-47DF-885C-AEB5E80A3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50" t="37220" r="1746" b="33128"/>
        <a:stretch/>
      </xdr:blipFill>
      <xdr:spPr bwMode="auto">
        <a:xfrm>
          <a:off x="173932850" y="5067300"/>
          <a:ext cx="101915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283</xdr:col>
      <xdr:colOff>0</xdr:colOff>
      <xdr:row>7</xdr:row>
      <xdr:rowOff>0</xdr:rowOff>
    </xdr:from>
    <xdr:ext cx="1028031" cy="1426464"/>
    <xdr:pic>
      <xdr:nvPicPr>
        <xdr:cNvPr id="87" name="Picture 86" descr="A collage of basketball players&#10;&#10;Description automatically generated">
          <a:extLst>
            <a:ext uri="{FF2B5EF4-FFF2-40B4-BE49-F238E27FC236}">
              <a16:creationId xmlns:a16="http://schemas.microsoft.com/office/drawing/2014/main" id="{DD8FE4BE-39EB-47AF-A3BA-CE3359098E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35" t="37529" r="33952" b="33204"/>
        <a:stretch/>
      </xdr:blipFill>
      <xdr:spPr bwMode="auto">
        <a:xfrm>
          <a:off x="173932850" y="3352800"/>
          <a:ext cx="102803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283</xdr:col>
      <xdr:colOff>1</xdr:colOff>
      <xdr:row>6</xdr:row>
      <xdr:rowOff>0</xdr:rowOff>
    </xdr:from>
    <xdr:ext cx="1040946" cy="1426464"/>
    <xdr:pic>
      <xdr:nvPicPr>
        <xdr:cNvPr id="88" name="Picture 87" descr="A collage of basketball players&#10;&#10;Description automatically generated">
          <a:extLst>
            <a:ext uri="{FF2B5EF4-FFF2-40B4-BE49-F238E27FC236}">
              <a16:creationId xmlns:a16="http://schemas.microsoft.com/office/drawing/2014/main" id="{A7C14BBC-4290-4643-A1AC-B26AF4B0A0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4" t="37529" r="66594" b="33282"/>
        <a:stretch/>
      </xdr:blipFill>
      <xdr:spPr bwMode="auto">
        <a:xfrm>
          <a:off x="173932851" y="1638300"/>
          <a:ext cx="104094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272</xdr:col>
      <xdr:colOff>0</xdr:colOff>
      <xdr:row>10</xdr:row>
      <xdr:rowOff>0</xdr:rowOff>
    </xdr:from>
    <xdr:ext cx="997755" cy="1426464"/>
    <xdr:pic>
      <xdr:nvPicPr>
        <xdr:cNvPr id="89" name="Picture 88" descr="A collage of basketball players&#10;&#10;Description automatically generated">
          <a:extLst>
            <a:ext uri="{FF2B5EF4-FFF2-40B4-BE49-F238E27FC236}">
              <a16:creationId xmlns:a16="http://schemas.microsoft.com/office/drawing/2014/main" id="{ADD1EE4A-5317-443E-B59F-8C99568F31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81" t="4015" r="33734" b="66254"/>
        <a:stretch/>
      </xdr:blipFill>
      <xdr:spPr bwMode="auto">
        <a:xfrm>
          <a:off x="167227250" y="8496300"/>
          <a:ext cx="997755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272</xdr:col>
      <xdr:colOff>0</xdr:colOff>
      <xdr:row>9</xdr:row>
      <xdr:rowOff>0</xdr:rowOff>
    </xdr:from>
    <xdr:ext cx="1012031" cy="1426464"/>
    <xdr:pic>
      <xdr:nvPicPr>
        <xdr:cNvPr id="90" name="Picture 89" descr="A collage of basketball players&#10;&#10;Description automatically generated">
          <a:extLst>
            <a:ext uri="{FF2B5EF4-FFF2-40B4-BE49-F238E27FC236}">
              <a16:creationId xmlns:a16="http://schemas.microsoft.com/office/drawing/2014/main" id="{1C1474B7-1571-4993-8E03-A66B5FDA31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2" t="3938" r="66484" b="66254"/>
        <a:stretch/>
      </xdr:blipFill>
      <xdr:spPr bwMode="auto">
        <a:xfrm>
          <a:off x="167227250" y="6781800"/>
          <a:ext cx="101203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272</xdr:col>
      <xdr:colOff>0</xdr:colOff>
      <xdr:row>8</xdr:row>
      <xdr:rowOff>0</xdr:rowOff>
    </xdr:from>
    <xdr:ext cx="1038391" cy="1426464"/>
    <xdr:pic>
      <xdr:nvPicPr>
        <xdr:cNvPr id="91" name="Picture 90">
          <a:extLst>
            <a:ext uri="{FF2B5EF4-FFF2-40B4-BE49-F238E27FC236}">
              <a16:creationId xmlns:a16="http://schemas.microsoft.com/office/drawing/2014/main" id="{FFB3F98C-B205-4C5E-92F8-E79EB79FB7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50" t="35212" r="1419" b="35367"/>
        <a:stretch/>
      </xdr:blipFill>
      <xdr:spPr bwMode="auto">
        <a:xfrm>
          <a:off x="167227250" y="5067300"/>
          <a:ext cx="103839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272</xdr:col>
      <xdr:colOff>0</xdr:colOff>
      <xdr:row>7</xdr:row>
      <xdr:rowOff>0</xdr:rowOff>
    </xdr:from>
    <xdr:ext cx="1020809" cy="1426464"/>
    <xdr:pic>
      <xdr:nvPicPr>
        <xdr:cNvPr id="92" name="Picture 91" descr="A collage of basketball players&#10;&#10;Description automatically generated">
          <a:extLst>
            <a:ext uri="{FF2B5EF4-FFF2-40B4-BE49-F238E27FC236}">
              <a16:creationId xmlns:a16="http://schemas.microsoft.com/office/drawing/2014/main" id="{9BDBCDBF-6B93-4134-85E3-CBCBBFA67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54" t="35212" r="33843" b="35367"/>
        <a:stretch/>
      </xdr:blipFill>
      <xdr:spPr bwMode="auto">
        <a:xfrm>
          <a:off x="167227250" y="3352800"/>
          <a:ext cx="102080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272</xdr:col>
      <xdr:colOff>0</xdr:colOff>
      <xdr:row>6</xdr:row>
      <xdr:rowOff>0</xdr:rowOff>
    </xdr:from>
    <xdr:ext cx="1020809" cy="1426464"/>
    <xdr:pic>
      <xdr:nvPicPr>
        <xdr:cNvPr id="93" name="Picture 92" descr="A collage of basketball players&#10;&#10;Description automatically generated">
          <a:extLst>
            <a:ext uri="{FF2B5EF4-FFF2-40B4-BE49-F238E27FC236}">
              <a16:creationId xmlns:a16="http://schemas.microsoft.com/office/drawing/2014/main" id="{0546147C-D6B0-444D-A6AA-87FF14B82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4" t="35212" r="66594" b="35367"/>
        <a:stretch/>
      </xdr:blipFill>
      <xdr:spPr bwMode="auto">
        <a:xfrm>
          <a:off x="167227250" y="1638300"/>
          <a:ext cx="102080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173</xdr:col>
      <xdr:colOff>0</xdr:colOff>
      <xdr:row>15</xdr:row>
      <xdr:rowOff>0</xdr:rowOff>
    </xdr:from>
    <xdr:ext cx="1016278" cy="1426464"/>
    <xdr:pic>
      <xdr:nvPicPr>
        <xdr:cNvPr id="94" name="Picture 93" descr="A collage of basketball players&#10;&#10;Description automatically generated">
          <a:extLst>
            <a:ext uri="{FF2B5EF4-FFF2-40B4-BE49-F238E27FC236}">
              <a16:creationId xmlns:a16="http://schemas.microsoft.com/office/drawing/2014/main" id="{4458CFDC-A660-44B7-B06D-76690F29E0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14" t="1969" r="1419" b="68185"/>
        <a:stretch/>
      </xdr:blipFill>
      <xdr:spPr bwMode="auto">
        <a:xfrm>
          <a:off x="106876850" y="17068800"/>
          <a:ext cx="101627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173</xdr:col>
      <xdr:colOff>0</xdr:colOff>
      <xdr:row>14</xdr:row>
      <xdr:rowOff>0</xdr:rowOff>
    </xdr:from>
    <xdr:ext cx="1021000" cy="1426464"/>
    <xdr:pic>
      <xdr:nvPicPr>
        <xdr:cNvPr id="95" name="Picture 94" descr="A collage of basketball players&#10;&#10;Description automatically generated">
          <a:extLst>
            <a:ext uri="{FF2B5EF4-FFF2-40B4-BE49-F238E27FC236}">
              <a16:creationId xmlns:a16="http://schemas.microsoft.com/office/drawing/2014/main" id="{624D6ADA-7734-49AC-8F11-B91A383189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91" t="1969" r="33515" b="68185"/>
        <a:stretch/>
      </xdr:blipFill>
      <xdr:spPr bwMode="auto">
        <a:xfrm>
          <a:off x="106876850" y="15354300"/>
          <a:ext cx="102100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173</xdr:col>
      <xdr:colOff>0</xdr:colOff>
      <xdr:row>12</xdr:row>
      <xdr:rowOff>0</xdr:rowOff>
    </xdr:from>
    <xdr:ext cx="1031557" cy="1426464"/>
    <xdr:pic>
      <xdr:nvPicPr>
        <xdr:cNvPr id="96" name="Picture 95" descr="A collage of basketball players&#10;&#10;Description automatically generated">
          <a:extLst>
            <a:ext uri="{FF2B5EF4-FFF2-40B4-BE49-F238E27FC236}">
              <a16:creationId xmlns:a16="http://schemas.microsoft.com/office/drawing/2014/main" id="{313BBB89-CA51-4A23-B088-410CBA55E1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6" t="1969" r="66266" b="68185"/>
        <a:stretch/>
      </xdr:blipFill>
      <xdr:spPr bwMode="auto">
        <a:xfrm>
          <a:off x="106876850" y="11925300"/>
          <a:ext cx="1031557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261</xdr:col>
      <xdr:colOff>0</xdr:colOff>
      <xdr:row>10</xdr:row>
      <xdr:rowOff>0</xdr:rowOff>
    </xdr:from>
    <xdr:ext cx="1027128" cy="1426464"/>
    <xdr:pic>
      <xdr:nvPicPr>
        <xdr:cNvPr id="97" name="Picture 96" descr="A collage of basketball players&#10;&#10;Description automatically generated">
          <a:extLst>
            <a:ext uri="{FF2B5EF4-FFF2-40B4-BE49-F238E27FC236}">
              <a16:creationId xmlns:a16="http://schemas.microsoft.com/office/drawing/2014/main" id="{D155C93A-2DAD-40DB-B07A-3522C4255F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86" t="67645" r="1583" b="2703"/>
        <a:stretch/>
      </xdr:blipFill>
      <xdr:spPr bwMode="auto">
        <a:xfrm>
          <a:off x="160521650" y="8496300"/>
          <a:ext cx="1027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261</xdr:col>
      <xdr:colOff>0</xdr:colOff>
      <xdr:row>9</xdr:row>
      <xdr:rowOff>0</xdr:rowOff>
    </xdr:from>
    <xdr:ext cx="1040997" cy="1426464"/>
    <xdr:pic>
      <xdr:nvPicPr>
        <xdr:cNvPr id="98" name="Picture 97" descr="A collage of basketball players&#10;&#10;Description automatically generated">
          <a:extLst>
            <a:ext uri="{FF2B5EF4-FFF2-40B4-BE49-F238E27FC236}">
              <a16:creationId xmlns:a16="http://schemas.microsoft.com/office/drawing/2014/main" id="{88931F3D-83B2-42AC-8C12-8DF1F3722D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26" t="68340" r="34006" b="2703"/>
        <a:stretch/>
      </xdr:blipFill>
      <xdr:spPr bwMode="auto">
        <a:xfrm>
          <a:off x="160521650" y="6781800"/>
          <a:ext cx="1040997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261</xdr:col>
      <xdr:colOff>0</xdr:colOff>
      <xdr:row>8</xdr:row>
      <xdr:rowOff>0</xdr:rowOff>
    </xdr:from>
    <xdr:ext cx="1019159" cy="1426464"/>
    <xdr:pic>
      <xdr:nvPicPr>
        <xdr:cNvPr id="99" name="Picture 98" descr="A collage of basketball players&#10;&#10;Description automatically generated">
          <a:extLst>
            <a:ext uri="{FF2B5EF4-FFF2-40B4-BE49-F238E27FC236}">
              <a16:creationId xmlns:a16="http://schemas.microsoft.com/office/drawing/2014/main" id="{8E22317B-E52A-441F-8708-E9D937955C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9" t="67645" r="66758" b="2703"/>
        <a:stretch/>
      </xdr:blipFill>
      <xdr:spPr bwMode="auto">
        <a:xfrm>
          <a:off x="160521650" y="5067300"/>
          <a:ext cx="101915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261</xdr:col>
      <xdr:colOff>0</xdr:colOff>
      <xdr:row>7</xdr:row>
      <xdr:rowOff>0</xdr:rowOff>
    </xdr:from>
    <xdr:ext cx="1016793" cy="1426464"/>
    <xdr:pic>
      <xdr:nvPicPr>
        <xdr:cNvPr id="100" name="Picture 99">
          <a:extLst>
            <a:ext uri="{FF2B5EF4-FFF2-40B4-BE49-F238E27FC236}">
              <a16:creationId xmlns:a16="http://schemas.microsoft.com/office/drawing/2014/main" id="{4D84BF3E-588D-4A20-B5A8-882579B94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50" t="70425" r="1747"/>
        <a:stretch/>
      </xdr:blipFill>
      <xdr:spPr bwMode="auto">
        <a:xfrm>
          <a:off x="160521650" y="3352800"/>
          <a:ext cx="1016793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261</xdr:col>
      <xdr:colOff>0</xdr:colOff>
      <xdr:row>6</xdr:row>
      <xdr:rowOff>0</xdr:rowOff>
    </xdr:from>
    <xdr:ext cx="1039169" cy="1426464"/>
    <xdr:pic>
      <xdr:nvPicPr>
        <xdr:cNvPr id="101" name="Picture 100" descr="A collage of basketball players&#10;&#10;Description automatically generated">
          <a:extLst>
            <a:ext uri="{FF2B5EF4-FFF2-40B4-BE49-F238E27FC236}">
              <a16:creationId xmlns:a16="http://schemas.microsoft.com/office/drawing/2014/main" id="{8C8F2F74-9710-40DE-A108-E6189AD3D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99" t="70425" r="33843"/>
        <a:stretch/>
      </xdr:blipFill>
      <xdr:spPr bwMode="auto">
        <a:xfrm>
          <a:off x="160521650" y="1638300"/>
          <a:ext cx="103916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250</xdr:col>
      <xdr:colOff>0</xdr:colOff>
      <xdr:row>8</xdr:row>
      <xdr:rowOff>0</xdr:rowOff>
    </xdr:from>
    <xdr:ext cx="1026832" cy="1426464"/>
    <xdr:pic>
      <xdr:nvPicPr>
        <xdr:cNvPr id="102" name="Picture 101" descr="A collage of basketball players&#10;&#10;Description automatically generated">
          <a:extLst>
            <a:ext uri="{FF2B5EF4-FFF2-40B4-BE49-F238E27FC236}">
              <a16:creationId xmlns:a16="http://schemas.microsoft.com/office/drawing/2014/main" id="{CB9C0558-22D0-47EF-AD29-E57D70EC9F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5" t="70193" r="66430"/>
        <a:stretch/>
      </xdr:blipFill>
      <xdr:spPr bwMode="auto">
        <a:xfrm>
          <a:off x="153816050" y="5067300"/>
          <a:ext cx="102683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228</xdr:col>
      <xdr:colOff>0</xdr:colOff>
      <xdr:row>10</xdr:row>
      <xdr:rowOff>0</xdr:rowOff>
    </xdr:from>
    <xdr:ext cx="1036326" cy="1426464"/>
    <xdr:pic>
      <xdr:nvPicPr>
        <xdr:cNvPr id="103" name="Picture 102" descr="A collage of basketball players&#10;&#10;Description automatically generated">
          <a:extLst>
            <a:ext uri="{FF2B5EF4-FFF2-40B4-BE49-F238E27FC236}">
              <a16:creationId xmlns:a16="http://schemas.microsoft.com/office/drawing/2014/main" id="{4A7A10EE-7B46-4E50-ABD6-1FD4E6072D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49" t="37877" r="1584" b="32818"/>
        <a:stretch/>
      </xdr:blipFill>
      <xdr:spPr bwMode="auto">
        <a:xfrm>
          <a:off x="140404850" y="8496300"/>
          <a:ext cx="103632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228</xdr:col>
      <xdr:colOff>0</xdr:colOff>
      <xdr:row>9</xdr:row>
      <xdr:rowOff>0</xdr:rowOff>
    </xdr:from>
    <xdr:ext cx="1035681" cy="1426464"/>
    <xdr:pic>
      <xdr:nvPicPr>
        <xdr:cNvPr id="104" name="Picture 103" descr="A collage of basketball players&#10;&#10;Description automatically generated">
          <a:extLst>
            <a:ext uri="{FF2B5EF4-FFF2-40B4-BE49-F238E27FC236}">
              <a16:creationId xmlns:a16="http://schemas.microsoft.com/office/drawing/2014/main" id="{3F2D1424-1796-431F-ADAE-B72269BA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90" t="37645" r="33679" b="32818"/>
        <a:stretch/>
      </xdr:blipFill>
      <xdr:spPr bwMode="auto">
        <a:xfrm>
          <a:off x="140404850" y="6781800"/>
          <a:ext cx="103568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228</xdr:col>
      <xdr:colOff>0</xdr:colOff>
      <xdr:row>8</xdr:row>
      <xdr:rowOff>0</xdr:rowOff>
    </xdr:from>
    <xdr:ext cx="1027728" cy="1426464"/>
    <xdr:pic>
      <xdr:nvPicPr>
        <xdr:cNvPr id="105" name="Picture 104" descr="A collage of basketball players&#10;&#10;Description automatically generated">
          <a:extLst>
            <a:ext uri="{FF2B5EF4-FFF2-40B4-BE49-F238E27FC236}">
              <a16:creationId xmlns:a16="http://schemas.microsoft.com/office/drawing/2014/main" id="{CFDEFEA2-2C68-4AD6-AFC4-35394D584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0" t="37761" r="66593" b="32818"/>
        <a:stretch/>
      </xdr:blipFill>
      <xdr:spPr bwMode="auto">
        <a:xfrm>
          <a:off x="140404850" y="5067300"/>
          <a:ext cx="10277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228</xdr:col>
      <xdr:colOff>0</xdr:colOff>
      <xdr:row>7</xdr:row>
      <xdr:rowOff>0</xdr:rowOff>
    </xdr:from>
    <xdr:ext cx="1019159" cy="1426464"/>
    <xdr:pic>
      <xdr:nvPicPr>
        <xdr:cNvPr id="106" name="Picture 105" descr="A collage of basketball players&#10;&#10;Description automatically generated">
          <a:extLst>
            <a:ext uri="{FF2B5EF4-FFF2-40B4-BE49-F238E27FC236}">
              <a16:creationId xmlns:a16="http://schemas.microsoft.com/office/drawing/2014/main" id="{67CE265D-4751-429F-A0B5-9DC7B6B963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13" t="4633" r="1584" b="65715"/>
        <a:stretch/>
      </xdr:blipFill>
      <xdr:spPr bwMode="auto">
        <a:xfrm>
          <a:off x="140404850" y="3352800"/>
          <a:ext cx="101915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228</xdr:col>
      <xdr:colOff>0</xdr:colOff>
      <xdr:row>6</xdr:row>
      <xdr:rowOff>0</xdr:rowOff>
    </xdr:from>
    <xdr:ext cx="1020225" cy="1426464"/>
    <xdr:pic>
      <xdr:nvPicPr>
        <xdr:cNvPr id="107" name="Picture 106" descr="A collage of basketball players&#10;&#10;Description automatically generated">
          <a:extLst>
            <a:ext uri="{FF2B5EF4-FFF2-40B4-BE49-F238E27FC236}">
              <a16:creationId xmlns:a16="http://schemas.microsoft.com/office/drawing/2014/main" id="{B3E3AC91-AE4E-490E-939C-F4627C2F3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90" t="4633" r="33843" b="65598"/>
        <a:stretch/>
      </xdr:blipFill>
      <xdr:spPr bwMode="auto">
        <a:xfrm>
          <a:off x="140404850" y="1638300"/>
          <a:ext cx="1020225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0</xdr:colOff>
      <xdr:row>15</xdr:row>
      <xdr:rowOff>0</xdr:rowOff>
    </xdr:from>
    <xdr:ext cx="1030843" cy="1426464"/>
    <xdr:pic>
      <xdr:nvPicPr>
        <xdr:cNvPr id="108" name="Picture 107" descr="A collage of basketball players&#10;&#10;Description automatically generated">
          <a:extLst>
            <a:ext uri="{FF2B5EF4-FFF2-40B4-BE49-F238E27FC236}">
              <a16:creationId xmlns:a16="http://schemas.microsoft.com/office/drawing/2014/main" id="{24B2F7CB-442B-47E9-B3B9-2C710CEA2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9" t="4633" r="66266" b="65715"/>
        <a:stretch/>
      </xdr:blipFill>
      <xdr:spPr bwMode="auto">
        <a:xfrm>
          <a:off x="126993650" y="17068800"/>
          <a:ext cx="1030843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0</xdr:colOff>
      <xdr:row>14</xdr:row>
      <xdr:rowOff>0</xdr:rowOff>
    </xdr:from>
    <xdr:ext cx="1037428" cy="1426464"/>
    <xdr:pic>
      <xdr:nvPicPr>
        <xdr:cNvPr id="109" name="Picture 108">
          <a:extLst>
            <a:ext uri="{FF2B5EF4-FFF2-40B4-BE49-F238E27FC236}">
              <a16:creationId xmlns:a16="http://schemas.microsoft.com/office/drawing/2014/main" id="{8A82810C-95C0-4F23-9FC2-92BF7EE05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86" t="69151" r="1583" b="1544"/>
        <a:stretch/>
      </xdr:blipFill>
      <xdr:spPr bwMode="auto">
        <a:xfrm>
          <a:off x="126993650" y="15354300"/>
          <a:ext cx="10374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1</xdr:colOff>
      <xdr:row>13</xdr:row>
      <xdr:rowOff>0</xdr:rowOff>
    </xdr:from>
    <xdr:ext cx="1018921" cy="1426464"/>
    <xdr:pic>
      <xdr:nvPicPr>
        <xdr:cNvPr id="110" name="Picture 109" descr="A collage of basketball players&#10;&#10;Description automatically generated">
          <a:extLst>
            <a:ext uri="{FF2B5EF4-FFF2-40B4-BE49-F238E27FC236}">
              <a16:creationId xmlns:a16="http://schemas.microsoft.com/office/drawing/2014/main" id="{19C85D06-88C1-4789-9733-706EF3EA3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62" t="68803" r="34007" b="1544"/>
        <a:stretch/>
      </xdr:blipFill>
      <xdr:spPr bwMode="auto">
        <a:xfrm>
          <a:off x="126993651" y="13639800"/>
          <a:ext cx="101892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1</xdr:colOff>
      <xdr:row>12</xdr:row>
      <xdr:rowOff>0</xdr:rowOff>
    </xdr:from>
    <xdr:ext cx="1018921" cy="1426464"/>
    <xdr:pic>
      <xdr:nvPicPr>
        <xdr:cNvPr id="111" name="Picture 110" descr="A collage of basketball players&#10;&#10;Description automatically generated">
          <a:extLst>
            <a:ext uri="{FF2B5EF4-FFF2-40B4-BE49-F238E27FC236}">
              <a16:creationId xmlns:a16="http://schemas.microsoft.com/office/drawing/2014/main" id="{3FF2F6BB-8656-4893-8495-134BF21C4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2" t="68803" r="66757" b="1544"/>
        <a:stretch/>
      </xdr:blipFill>
      <xdr:spPr bwMode="auto">
        <a:xfrm>
          <a:off x="126993651" y="11925300"/>
          <a:ext cx="101892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0</xdr:colOff>
      <xdr:row>11</xdr:row>
      <xdr:rowOff>0</xdr:rowOff>
    </xdr:from>
    <xdr:ext cx="1018104" cy="1426464"/>
    <xdr:pic>
      <xdr:nvPicPr>
        <xdr:cNvPr id="112" name="Picture 111" descr="A collage of basketball players&#10;&#10;Description automatically generated">
          <a:extLst>
            <a:ext uri="{FF2B5EF4-FFF2-40B4-BE49-F238E27FC236}">
              <a16:creationId xmlns:a16="http://schemas.microsoft.com/office/drawing/2014/main" id="{6774446D-34DA-4F1D-8119-DA8E7A8324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14" t="36370" r="1583" b="34093"/>
        <a:stretch/>
      </xdr:blipFill>
      <xdr:spPr bwMode="auto">
        <a:xfrm>
          <a:off x="126993650" y="10210800"/>
          <a:ext cx="1018104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0</xdr:colOff>
      <xdr:row>10</xdr:row>
      <xdr:rowOff>0</xdr:rowOff>
    </xdr:from>
    <xdr:ext cx="1017050" cy="1426464"/>
    <xdr:pic>
      <xdr:nvPicPr>
        <xdr:cNvPr id="113" name="Picture 112" descr="A collage of basketball players&#10;&#10;Description automatically generated">
          <a:extLst>
            <a:ext uri="{FF2B5EF4-FFF2-40B4-BE49-F238E27FC236}">
              <a16:creationId xmlns:a16="http://schemas.microsoft.com/office/drawing/2014/main" id="{C0C437EC-4EFD-4465-B4C5-F250CCD52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90" t="36023" r="33843" b="34209"/>
        <a:stretch/>
      </xdr:blipFill>
      <xdr:spPr bwMode="auto">
        <a:xfrm>
          <a:off x="126993650" y="8496300"/>
          <a:ext cx="101705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0</xdr:colOff>
      <xdr:row>9</xdr:row>
      <xdr:rowOff>0</xdr:rowOff>
    </xdr:from>
    <xdr:ext cx="1020185" cy="1426464"/>
    <xdr:pic>
      <xdr:nvPicPr>
        <xdr:cNvPr id="114" name="Picture 113" descr="A collage of basketball players&#10;&#10;Description automatically generated">
          <a:extLst>
            <a:ext uri="{FF2B5EF4-FFF2-40B4-BE49-F238E27FC236}">
              <a16:creationId xmlns:a16="http://schemas.microsoft.com/office/drawing/2014/main" id="{A3417686-1AFE-4E1E-8D51-5D4FF2035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t="35907" r="66594" b="34556"/>
        <a:stretch/>
      </xdr:blipFill>
      <xdr:spPr bwMode="auto">
        <a:xfrm>
          <a:off x="126993650" y="6781800"/>
          <a:ext cx="1020185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0</xdr:colOff>
      <xdr:row>8</xdr:row>
      <xdr:rowOff>0</xdr:rowOff>
    </xdr:from>
    <xdr:ext cx="999585" cy="1426464"/>
    <xdr:pic>
      <xdr:nvPicPr>
        <xdr:cNvPr id="115" name="Picture 114" descr="A collage of basketball players&#10;&#10;Description automatically generated">
          <a:extLst>
            <a:ext uri="{FF2B5EF4-FFF2-40B4-BE49-F238E27FC236}">
              <a16:creationId xmlns:a16="http://schemas.microsoft.com/office/drawing/2014/main" id="{14774795-68A6-4983-95BA-5D30DF13F1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77" t="3358" r="1583" b="66874"/>
        <a:stretch/>
      </xdr:blipFill>
      <xdr:spPr bwMode="auto">
        <a:xfrm>
          <a:off x="126993650" y="5067300"/>
          <a:ext cx="999585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0</xdr:colOff>
      <xdr:row>7</xdr:row>
      <xdr:rowOff>0</xdr:rowOff>
    </xdr:from>
    <xdr:ext cx="1035216" cy="1426464"/>
    <xdr:pic>
      <xdr:nvPicPr>
        <xdr:cNvPr id="116" name="Picture 115" descr="A collage of basketball players&#10;&#10;Description automatically generated">
          <a:extLst>
            <a:ext uri="{FF2B5EF4-FFF2-40B4-BE49-F238E27FC236}">
              <a16:creationId xmlns:a16="http://schemas.microsoft.com/office/drawing/2014/main" id="{36BBAEFB-9DAF-4AEA-AFDE-9C47E459A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55" t="3242" r="33515" b="67336"/>
        <a:stretch/>
      </xdr:blipFill>
      <xdr:spPr bwMode="auto">
        <a:xfrm>
          <a:off x="126993650" y="3352800"/>
          <a:ext cx="103521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206</xdr:col>
      <xdr:colOff>0</xdr:colOff>
      <xdr:row>6</xdr:row>
      <xdr:rowOff>0</xdr:rowOff>
    </xdr:from>
    <xdr:ext cx="1039281" cy="1426464"/>
    <xdr:pic>
      <xdr:nvPicPr>
        <xdr:cNvPr id="117" name="Picture 116" descr="A collage of basketball players&#10;&#10;Description automatically generated">
          <a:extLst>
            <a:ext uri="{FF2B5EF4-FFF2-40B4-BE49-F238E27FC236}">
              <a16:creationId xmlns:a16="http://schemas.microsoft.com/office/drawing/2014/main" id="{D3098A1F-B86E-43B5-94A5-620ECBE13A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3" t="2895" r="65775" b="67336"/>
        <a:stretch/>
      </xdr:blipFill>
      <xdr:spPr bwMode="auto">
        <a:xfrm>
          <a:off x="126993650" y="1638300"/>
          <a:ext cx="103928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184</xdr:col>
      <xdr:colOff>0</xdr:colOff>
      <xdr:row>9</xdr:row>
      <xdr:rowOff>0</xdr:rowOff>
    </xdr:from>
    <xdr:ext cx="1000736" cy="1426464"/>
    <xdr:pic>
      <xdr:nvPicPr>
        <xdr:cNvPr id="118" name="Picture 117">
          <a:extLst>
            <a:ext uri="{FF2B5EF4-FFF2-40B4-BE49-F238E27FC236}">
              <a16:creationId xmlns:a16="http://schemas.microsoft.com/office/drawing/2014/main" id="{F3A26611-233A-4819-AA66-7B483911A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68" t="3708" r="1092" b="66408"/>
        <a:stretch/>
      </xdr:blipFill>
      <xdr:spPr bwMode="auto">
        <a:xfrm>
          <a:off x="113582450" y="6781800"/>
          <a:ext cx="100073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184</xdr:col>
      <xdr:colOff>0</xdr:colOff>
      <xdr:row>8</xdr:row>
      <xdr:rowOff>0</xdr:rowOff>
    </xdr:from>
    <xdr:ext cx="1019166" cy="1426464"/>
    <xdr:pic>
      <xdr:nvPicPr>
        <xdr:cNvPr id="119" name="Picture 118" descr="A collage of basketball players&#10;&#10;Description automatically generated">
          <a:extLst>
            <a:ext uri="{FF2B5EF4-FFF2-40B4-BE49-F238E27FC236}">
              <a16:creationId xmlns:a16="http://schemas.microsoft.com/office/drawing/2014/main" id="{5DF5B8E8-4666-402B-977D-E5964D8A21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81" t="3708" r="33188" b="66408"/>
        <a:stretch/>
      </xdr:blipFill>
      <xdr:spPr bwMode="auto">
        <a:xfrm>
          <a:off x="113582450" y="5067300"/>
          <a:ext cx="101916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184</xdr:col>
      <xdr:colOff>0</xdr:colOff>
      <xdr:row>7</xdr:row>
      <xdr:rowOff>0</xdr:rowOff>
    </xdr:from>
    <xdr:ext cx="1008108" cy="1426464"/>
    <xdr:pic>
      <xdr:nvPicPr>
        <xdr:cNvPr id="120" name="Picture 119" descr="A collage of basketball players&#10;&#10;Description automatically generated">
          <a:extLst>
            <a:ext uri="{FF2B5EF4-FFF2-40B4-BE49-F238E27FC236}">
              <a16:creationId xmlns:a16="http://schemas.microsoft.com/office/drawing/2014/main" id="{079F108C-E9D4-452B-A530-E430102258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7" t="3708" r="65939" b="66408"/>
        <a:stretch/>
      </xdr:blipFill>
      <xdr:spPr bwMode="auto">
        <a:xfrm>
          <a:off x="113582450" y="3352800"/>
          <a:ext cx="100810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30</xdr:col>
      <xdr:colOff>0</xdr:colOff>
      <xdr:row>8</xdr:row>
      <xdr:rowOff>0</xdr:rowOff>
    </xdr:from>
    <xdr:ext cx="1016502" cy="1426464"/>
    <xdr:pic>
      <xdr:nvPicPr>
        <xdr:cNvPr id="121" name="Picture 120" descr="A collage of basketball players&#10;&#10;Description automatically generated">
          <a:extLst>
            <a:ext uri="{FF2B5EF4-FFF2-40B4-BE49-F238E27FC236}">
              <a16:creationId xmlns:a16="http://schemas.microsoft.com/office/drawing/2014/main" id="{5064C1B3-4479-4348-BEDB-8E6ACEBC3D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6" t="36834" r="65939" b="33282"/>
        <a:stretch/>
      </xdr:blipFill>
      <xdr:spPr bwMode="auto">
        <a:xfrm>
          <a:off x="19704050" y="5067300"/>
          <a:ext cx="101650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195</xdr:col>
      <xdr:colOff>0</xdr:colOff>
      <xdr:row>10</xdr:row>
      <xdr:rowOff>0</xdr:rowOff>
    </xdr:from>
    <xdr:ext cx="1039501" cy="1426464"/>
    <xdr:pic>
      <xdr:nvPicPr>
        <xdr:cNvPr id="122" name="Picture 121" descr="A collage of basketball players&#10;&#10;Description automatically generated">
          <a:extLst>
            <a:ext uri="{FF2B5EF4-FFF2-40B4-BE49-F238E27FC236}">
              <a16:creationId xmlns:a16="http://schemas.microsoft.com/office/drawing/2014/main" id="{5D55F8B4-46B1-4E56-A371-8251A98462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17" t="69729" r="33516" b="966"/>
        <a:stretch/>
      </xdr:blipFill>
      <xdr:spPr bwMode="auto">
        <a:xfrm>
          <a:off x="120288050" y="8496300"/>
          <a:ext cx="103950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195</xdr:col>
      <xdr:colOff>0</xdr:colOff>
      <xdr:row>9</xdr:row>
      <xdr:rowOff>0</xdr:rowOff>
    </xdr:from>
    <xdr:ext cx="1016496" cy="1426464"/>
    <xdr:pic>
      <xdr:nvPicPr>
        <xdr:cNvPr id="123" name="Picture 122" descr="A collage of basketball players&#10;&#10;Description automatically generated">
          <a:extLst>
            <a:ext uri="{FF2B5EF4-FFF2-40B4-BE49-F238E27FC236}">
              <a16:creationId xmlns:a16="http://schemas.microsoft.com/office/drawing/2014/main" id="{EE7AC90C-9B23-4F7F-B6EA-6BF2BA1BFF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4" t="69613" r="66267" b="966"/>
        <a:stretch/>
      </xdr:blipFill>
      <xdr:spPr bwMode="auto">
        <a:xfrm>
          <a:off x="120288050" y="6781800"/>
          <a:ext cx="101649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195</xdr:col>
      <xdr:colOff>0</xdr:colOff>
      <xdr:row>8</xdr:row>
      <xdr:rowOff>0</xdr:rowOff>
    </xdr:from>
    <xdr:ext cx="999585" cy="1426464"/>
    <xdr:pic>
      <xdr:nvPicPr>
        <xdr:cNvPr id="124" name="Picture 123" descr="A collage of basketball players&#10;&#10;Description automatically generated">
          <a:extLst>
            <a:ext uri="{FF2B5EF4-FFF2-40B4-BE49-F238E27FC236}">
              <a16:creationId xmlns:a16="http://schemas.microsoft.com/office/drawing/2014/main" id="{01BCE2A8-3E13-49F8-89D8-DACAC2036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04" t="36950" r="1256" b="33282"/>
        <a:stretch/>
      </xdr:blipFill>
      <xdr:spPr bwMode="auto">
        <a:xfrm>
          <a:off x="120288050" y="5067300"/>
          <a:ext cx="999585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195</xdr:col>
      <xdr:colOff>0</xdr:colOff>
      <xdr:row>7</xdr:row>
      <xdr:rowOff>0</xdr:rowOff>
    </xdr:from>
    <xdr:ext cx="1030843" cy="1426464"/>
    <xdr:pic>
      <xdr:nvPicPr>
        <xdr:cNvPr id="125" name="Picture 124" descr="A collage of basketball players&#10;&#10;Description automatically generated">
          <a:extLst>
            <a:ext uri="{FF2B5EF4-FFF2-40B4-BE49-F238E27FC236}">
              <a16:creationId xmlns:a16="http://schemas.microsoft.com/office/drawing/2014/main" id="{85CEEB85-174B-4028-85E9-970DA065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17" t="36950" r="33188" b="33398"/>
        <a:stretch/>
      </xdr:blipFill>
      <xdr:spPr bwMode="auto">
        <a:xfrm>
          <a:off x="120288050" y="3352800"/>
          <a:ext cx="1030843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8</xdr:col>
      <xdr:colOff>55960</xdr:colOff>
      <xdr:row>10</xdr:row>
      <xdr:rowOff>31461</xdr:rowOff>
    </xdr:from>
    <xdr:to>
      <xdr:col>8</xdr:col>
      <xdr:colOff>1083263</xdr:colOff>
      <xdr:row>10</xdr:row>
      <xdr:rowOff>1464275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E4655313-5A03-499B-B37E-CAD17304296F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05"/>
        <a:srcRect l="11738" t="8370" r="9807" b="2814"/>
        <a:stretch/>
      </xdr:blipFill>
      <xdr:spPr>
        <a:xfrm>
          <a:off x="6050360" y="8530936"/>
          <a:ext cx="1020953" cy="1426464"/>
        </a:xfrm>
        <a:prstGeom prst="rect">
          <a:avLst/>
        </a:prstGeom>
      </xdr:spPr>
    </xdr:pic>
    <xdr:clientData/>
  </xdr:twoCellAnchor>
  <xdr:twoCellAnchor editAs="oneCell">
    <xdr:from>
      <xdr:col>19</xdr:col>
      <xdr:colOff>17319</xdr:colOff>
      <xdr:row>11</xdr:row>
      <xdr:rowOff>34637</xdr:rowOff>
    </xdr:from>
    <xdr:to>
      <xdr:col>19</xdr:col>
      <xdr:colOff>1044417</xdr:colOff>
      <xdr:row>11</xdr:row>
      <xdr:rowOff>1464276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869D8CC-A05F-422B-AC77-8FF0B66CB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/>
        <a:srcRect l="6918" t="4990" r="7135" b="4880"/>
        <a:stretch/>
      </xdr:blipFill>
      <xdr:spPr>
        <a:xfrm>
          <a:off x="13015769" y="10245437"/>
          <a:ext cx="1023923" cy="1423289"/>
        </a:xfrm>
        <a:prstGeom prst="rect">
          <a:avLst/>
        </a:prstGeom>
      </xdr:spPr>
    </xdr:pic>
    <xdr:clientData/>
  </xdr:twoCellAnchor>
  <xdr:twoCellAnchor>
    <xdr:from>
      <xdr:col>19</xdr:col>
      <xdr:colOff>17318</xdr:colOff>
      <xdr:row>12</xdr:row>
      <xdr:rowOff>17318</xdr:rowOff>
    </xdr:from>
    <xdr:to>
      <xdr:col>19</xdr:col>
      <xdr:colOff>1038739</xdr:colOff>
      <xdr:row>12</xdr:row>
      <xdr:rowOff>1443782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B95A3697-062D-4640-AF64-1BD21FF4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768" y="11942618"/>
          <a:ext cx="1024596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17318</xdr:colOff>
      <xdr:row>13</xdr:row>
      <xdr:rowOff>0</xdr:rowOff>
    </xdr:from>
    <xdr:to>
      <xdr:col>19</xdr:col>
      <xdr:colOff>1032302</xdr:colOff>
      <xdr:row>13</xdr:row>
      <xdr:rowOff>1429955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C1E393B-CED8-46AA-8254-59AF78E3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768" y="13639800"/>
          <a:ext cx="1014984" cy="1429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17317</xdr:colOff>
      <xdr:row>14</xdr:row>
      <xdr:rowOff>0</xdr:rowOff>
    </xdr:from>
    <xdr:to>
      <xdr:col>19</xdr:col>
      <xdr:colOff>1032301</xdr:colOff>
      <xdr:row>14</xdr:row>
      <xdr:rowOff>1466042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9D312A2-841B-4D94-A763-A20E78B1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767" y="15354300"/>
          <a:ext cx="1014984" cy="146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17318</xdr:colOff>
      <xdr:row>15</xdr:row>
      <xdr:rowOff>17318</xdr:rowOff>
    </xdr:from>
    <xdr:to>
      <xdr:col>19</xdr:col>
      <xdr:colOff>1029824</xdr:colOff>
      <xdr:row>15</xdr:row>
      <xdr:rowOff>1443782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9D93A82-5103-43D9-A4AC-8841BFB4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r:link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768" y="17086118"/>
          <a:ext cx="1012506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85</xdr:col>
      <xdr:colOff>23812</xdr:colOff>
      <xdr:row>10</xdr:row>
      <xdr:rowOff>26987</xdr:rowOff>
    </xdr:from>
    <xdr:to>
      <xdr:col>85</xdr:col>
      <xdr:colOff>1048239</xdr:colOff>
      <xdr:row>10</xdr:row>
      <xdr:rowOff>1450276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9101EAC4-2087-47EB-AAE7-9218E91C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3255862" y="8526462"/>
          <a:ext cx="1024427" cy="1420114"/>
        </a:xfrm>
        <a:prstGeom prst="rect">
          <a:avLst/>
        </a:prstGeom>
      </xdr:spPr>
    </xdr:pic>
    <xdr:clientData/>
  </xdr:twoCellAnchor>
  <xdr:twoCellAnchor editAs="oneCell">
    <xdr:from>
      <xdr:col>85</xdr:col>
      <xdr:colOff>23812</xdr:colOff>
      <xdr:row>7</xdr:row>
      <xdr:rowOff>26987</xdr:rowOff>
    </xdr:from>
    <xdr:to>
      <xdr:col>85</xdr:col>
      <xdr:colOff>1025887</xdr:colOff>
      <xdr:row>7</xdr:row>
      <xdr:rowOff>1450276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2750EE00-148B-4A79-B0EA-BD2558EB0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3255862" y="3382962"/>
          <a:ext cx="998900" cy="1420114"/>
        </a:xfrm>
        <a:prstGeom prst="rect">
          <a:avLst/>
        </a:prstGeom>
      </xdr:spPr>
    </xdr:pic>
    <xdr:clientData/>
  </xdr:twoCellAnchor>
  <xdr:twoCellAnchor editAs="oneCell">
    <xdr:from>
      <xdr:col>85</xdr:col>
      <xdr:colOff>23813</xdr:colOff>
      <xdr:row>6</xdr:row>
      <xdr:rowOff>26987</xdr:rowOff>
    </xdr:from>
    <xdr:to>
      <xdr:col>85</xdr:col>
      <xdr:colOff>1043971</xdr:colOff>
      <xdr:row>6</xdr:row>
      <xdr:rowOff>1450276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3D94E47D-A403-44B6-847C-E9040281C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3259038" y="1668462"/>
          <a:ext cx="1013808" cy="1420114"/>
        </a:xfrm>
        <a:prstGeom prst="rect">
          <a:avLst/>
        </a:prstGeom>
      </xdr:spPr>
    </xdr:pic>
    <xdr:clientData/>
  </xdr:twoCellAnchor>
  <xdr:twoCellAnchor editAs="oneCell">
    <xdr:from>
      <xdr:col>195</xdr:col>
      <xdr:colOff>17318</xdr:colOff>
      <xdr:row>6</xdr:row>
      <xdr:rowOff>17318</xdr:rowOff>
    </xdr:from>
    <xdr:to>
      <xdr:col>195</xdr:col>
      <xdr:colOff>1049602</xdr:colOff>
      <xdr:row>6</xdr:row>
      <xdr:rowOff>1443782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4EE9B1DE-ED33-42CF-B9BD-D44CE84E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20305368" y="1655618"/>
          <a:ext cx="1032284" cy="1426464"/>
        </a:xfrm>
        <a:prstGeom prst="rect">
          <a:avLst/>
        </a:prstGeom>
      </xdr:spPr>
    </xdr:pic>
    <xdr:clientData/>
  </xdr:twoCellAnchor>
  <xdr:twoCellAnchor editAs="oneCell">
    <xdr:from>
      <xdr:col>239</xdr:col>
      <xdr:colOff>17319</xdr:colOff>
      <xdr:row>10</xdr:row>
      <xdr:rowOff>17318</xdr:rowOff>
    </xdr:from>
    <xdr:to>
      <xdr:col>239</xdr:col>
      <xdr:colOff>1025999</xdr:colOff>
      <xdr:row>10</xdr:row>
      <xdr:rowOff>1443782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B5E341E8-B5AD-45D3-BB62-4EFF3E1C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47127769" y="8513618"/>
          <a:ext cx="1005505" cy="1423289"/>
        </a:xfrm>
        <a:prstGeom prst="rect">
          <a:avLst/>
        </a:prstGeom>
      </xdr:spPr>
    </xdr:pic>
    <xdr:clientData/>
  </xdr:twoCellAnchor>
  <xdr:twoCellAnchor editAs="oneCell">
    <xdr:from>
      <xdr:col>239</xdr:col>
      <xdr:colOff>17318</xdr:colOff>
      <xdr:row>9</xdr:row>
      <xdr:rowOff>17318</xdr:rowOff>
    </xdr:from>
    <xdr:to>
      <xdr:col>239</xdr:col>
      <xdr:colOff>1044982</xdr:colOff>
      <xdr:row>9</xdr:row>
      <xdr:rowOff>1443782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833FA0EE-27F6-4DF8-B780-038E890EA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47127768" y="6799118"/>
          <a:ext cx="1021314" cy="1423289"/>
        </a:xfrm>
        <a:prstGeom prst="rect">
          <a:avLst/>
        </a:prstGeom>
      </xdr:spPr>
    </xdr:pic>
    <xdr:clientData/>
  </xdr:twoCellAnchor>
  <xdr:twoCellAnchor editAs="oneCell">
    <xdr:from>
      <xdr:col>239</xdr:col>
      <xdr:colOff>17318</xdr:colOff>
      <xdr:row>8</xdr:row>
      <xdr:rowOff>17318</xdr:rowOff>
    </xdr:from>
    <xdr:to>
      <xdr:col>239</xdr:col>
      <xdr:colOff>1046369</xdr:colOff>
      <xdr:row>8</xdr:row>
      <xdr:rowOff>1443782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9C229064-118D-4E08-A6F7-FA2242C3E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47127768" y="5084618"/>
          <a:ext cx="1029051" cy="1423289"/>
        </a:xfrm>
        <a:prstGeom prst="rect">
          <a:avLst/>
        </a:prstGeom>
      </xdr:spPr>
    </xdr:pic>
    <xdr:clientData/>
  </xdr:twoCellAnchor>
  <xdr:twoCellAnchor editAs="oneCell">
    <xdr:from>
      <xdr:col>239</xdr:col>
      <xdr:colOff>17318</xdr:colOff>
      <xdr:row>7</xdr:row>
      <xdr:rowOff>17318</xdr:rowOff>
    </xdr:from>
    <xdr:to>
      <xdr:col>239</xdr:col>
      <xdr:colOff>1024947</xdr:colOff>
      <xdr:row>7</xdr:row>
      <xdr:rowOff>1443782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8D511519-3624-430D-8A7F-D67137DF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47127768" y="3370118"/>
          <a:ext cx="1004454" cy="1423289"/>
        </a:xfrm>
        <a:prstGeom prst="rect">
          <a:avLst/>
        </a:prstGeom>
      </xdr:spPr>
    </xdr:pic>
    <xdr:clientData/>
  </xdr:twoCellAnchor>
  <xdr:twoCellAnchor editAs="oneCell">
    <xdr:from>
      <xdr:col>239</xdr:col>
      <xdr:colOff>17318</xdr:colOff>
      <xdr:row>6</xdr:row>
      <xdr:rowOff>17318</xdr:rowOff>
    </xdr:from>
    <xdr:to>
      <xdr:col>239</xdr:col>
      <xdr:colOff>1024411</xdr:colOff>
      <xdr:row>6</xdr:row>
      <xdr:rowOff>1443782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2B7B9843-7C17-4FAD-B62F-76A6E55B1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47127768" y="1655618"/>
          <a:ext cx="1007093" cy="1423289"/>
        </a:xfrm>
        <a:prstGeom prst="rect">
          <a:avLst/>
        </a:prstGeom>
      </xdr:spPr>
    </xdr:pic>
    <xdr:clientData/>
  </xdr:twoCellAnchor>
  <xdr:twoCellAnchor editAs="oneCell">
    <xdr:from>
      <xdr:col>151</xdr:col>
      <xdr:colOff>17318</xdr:colOff>
      <xdr:row>15</xdr:row>
      <xdr:rowOff>17318</xdr:rowOff>
    </xdr:from>
    <xdr:to>
      <xdr:col>151</xdr:col>
      <xdr:colOff>1028577</xdr:colOff>
      <xdr:row>15</xdr:row>
      <xdr:rowOff>1443782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B1D41736-40AF-4330-88AC-A2F679430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93482968" y="17086118"/>
          <a:ext cx="1011259" cy="1426464"/>
        </a:xfrm>
        <a:prstGeom prst="rect">
          <a:avLst/>
        </a:prstGeom>
      </xdr:spPr>
    </xdr:pic>
    <xdr:clientData/>
  </xdr:twoCellAnchor>
  <xdr:twoCellAnchor editAs="oneCell">
    <xdr:from>
      <xdr:col>151</xdr:col>
      <xdr:colOff>17318</xdr:colOff>
      <xdr:row>14</xdr:row>
      <xdr:rowOff>17318</xdr:rowOff>
    </xdr:from>
    <xdr:to>
      <xdr:col>151</xdr:col>
      <xdr:colOff>1024306</xdr:colOff>
      <xdr:row>14</xdr:row>
      <xdr:rowOff>1443782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6E13F776-AA3A-48F9-9D85-4FAD9D15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93482968" y="15371618"/>
          <a:ext cx="1006988" cy="1426464"/>
        </a:xfrm>
        <a:prstGeom prst="rect">
          <a:avLst/>
        </a:prstGeom>
      </xdr:spPr>
    </xdr:pic>
    <xdr:clientData/>
  </xdr:twoCellAnchor>
  <xdr:twoCellAnchor editAs="oneCell">
    <xdr:from>
      <xdr:col>151</xdr:col>
      <xdr:colOff>17318</xdr:colOff>
      <xdr:row>13</xdr:row>
      <xdr:rowOff>17318</xdr:rowOff>
    </xdr:from>
    <xdr:to>
      <xdr:col>151</xdr:col>
      <xdr:colOff>1045407</xdr:colOff>
      <xdr:row>13</xdr:row>
      <xdr:rowOff>1443782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34CC1E3B-AC93-4038-A45C-32CB953A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93482968" y="13657118"/>
          <a:ext cx="1024914" cy="1426464"/>
        </a:xfrm>
        <a:prstGeom prst="rect">
          <a:avLst/>
        </a:prstGeom>
      </xdr:spPr>
    </xdr:pic>
    <xdr:clientData/>
  </xdr:twoCellAnchor>
  <xdr:twoCellAnchor editAs="oneCell">
    <xdr:from>
      <xdr:col>151</xdr:col>
      <xdr:colOff>17318</xdr:colOff>
      <xdr:row>12</xdr:row>
      <xdr:rowOff>17318</xdr:rowOff>
    </xdr:from>
    <xdr:to>
      <xdr:col>151</xdr:col>
      <xdr:colOff>1046050</xdr:colOff>
      <xdr:row>12</xdr:row>
      <xdr:rowOff>1443782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83AD13F9-162D-4ABD-8620-181CB153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93482968" y="11942618"/>
          <a:ext cx="1022382" cy="1426464"/>
        </a:xfrm>
        <a:prstGeom prst="rect">
          <a:avLst/>
        </a:prstGeom>
      </xdr:spPr>
    </xdr:pic>
    <xdr:clientData/>
  </xdr:twoCellAnchor>
  <xdr:twoCellAnchor editAs="oneCell">
    <xdr:from>
      <xdr:col>151</xdr:col>
      <xdr:colOff>17318</xdr:colOff>
      <xdr:row>11</xdr:row>
      <xdr:rowOff>17318</xdr:rowOff>
    </xdr:from>
    <xdr:to>
      <xdr:col>151</xdr:col>
      <xdr:colOff>1025342</xdr:colOff>
      <xdr:row>11</xdr:row>
      <xdr:rowOff>1443782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3744AF69-D638-4191-84F9-6F88A47D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93482968" y="10228118"/>
          <a:ext cx="1004849" cy="1426464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1025066</xdr:colOff>
      <xdr:row>10</xdr:row>
      <xdr:rowOff>1426464</xdr:rowOff>
    </xdr:to>
    <xdr:pic>
      <xdr:nvPicPr>
        <xdr:cNvPr id="146" name="Picture 145" descr="A collage of basketball players&#10;&#10;Description automatically generated">
          <a:extLst>
            <a:ext uri="{FF2B5EF4-FFF2-40B4-BE49-F238E27FC236}">
              <a16:creationId xmlns:a16="http://schemas.microsoft.com/office/drawing/2014/main" id="{16956148-FA31-4726-A319-CB05E07E4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4" r="66988" b="68829"/>
        <a:stretch/>
      </xdr:blipFill>
      <xdr:spPr bwMode="auto">
        <a:xfrm>
          <a:off x="12998450" y="8496300"/>
          <a:ext cx="102189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74</xdr:col>
      <xdr:colOff>0</xdr:colOff>
      <xdr:row>9</xdr:row>
      <xdr:rowOff>0</xdr:rowOff>
    </xdr:from>
    <xdr:to>
      <xdr:col>74</xdr:col>
      <xdr:colOff>1024578</xdr:colOff>
      <xdr:row>9</xdr:row>
      <xdr:rowOff>1426464</xdr:rowOff>
    </xdr:to>
    <xdr:pic>
      <xdr:nvPicPr>
        <xdr:cNvPr id="147" name="Picture 146" descr="A collage of basketball players&#10;&#10;Description automatically generated">
          <a:extLst>
            <a:ext uri="{FF2B5EF4-FFF2-40B4-BE49-F238E27FC236}">
              <a16:creationId xmlns:a16="http://schemas.microsoft.com/office/drawing/2014/main" id="{BDF10894-E46E-432F-AE35-3E948E4494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98" t="34371" r="33974" b="34221"/>
        <a:stretch/>
      </xdr:blipFill>
      <xdr:spPr bwMode="auto">
        <a:xfrm>
          <a:off x="46526450" y="6781800"/>
          <a:ext cx="1021403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74</xdr:col>
      <xdr:colOff>0</xdr:colOff>
      <xdr:row>8</xdr:row>
      <xdr:rowOff>0</xdr:rowOff>
    </xdr:from>
    <xdr:to>
      <xdr:col>74</xdr:col>
      <xdr:colOff>1024578</xdr:colOff>
      <xdr:row>8</xdr:row>
      <xdr:rowOff>1426464</xdr:rowOff>
    </xdr:to>
    <xdr:pic>
      <xdr:nvPicPr>
        <xdr:cNvPr id="148" name="Picture 147" descr="A collage of basketball players&#10;&#10;Description automatically generated">
          <a:extLst>
            <a:ext uri="{FF2B5EF4-FFF2-40B4-BE49-F238E27FC236}">
              <a16:creationId xmlns:a16="http://schemas.microsoft.com/office/drawing/2014/main" id="{62F96302-98DE-45BB-B6CE-073248CAC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4" t="34371" r="66828" b="34221"/>
        <a:stretch/>
      </xdr:blipFill>
      <xdr:spPr bwMode="auto">
        <a:xfrm>
          <a:off x="46526450" y="5067300"/>
          <a:ext cx="102457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74</xdr:col>
      <xdr:colOff>0</xdr:colOff>
      <xdr:row>7</xdr:row>
      <xdr:rowOff>0</xdr:rowOff>
    </xdr:from>
    <xdr:to>
      <xdr:col>74</xdr:col>
      <xdr:colOff>1043168</xdr:colOff>
      <xdr:row>7</xdr:row>
      <xdr:rowOff>1426464</xdr:rowOff>
    </xdr:to>
    <xdr:pic>
      <xdr:nvPicPr>
        <xdr:cNvPr id="149" name="Picture 148" descr="A collage of basketball players&#10;&#10;Description automatically generated">
          <a:extLst>
            <a:ext uri="{FF2B5EF4-FFF2-40B4-BE49-F238E27FC236}">
              <a16:creationId xmlns:a16="http://schemas.microsoft.com/office/drawing/2014/main" id="{C91B97D7-82AC-4048-8014-C8990E32CD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69" r="1282" b="68829"/>
        <a:stretch/>
      </xdr:blipFill>
      <xdr:spPr bwMode="auto">
        <a:xfrm>
          <a:off x="46526450" y="3352800"/>
          <a:ext cx="104316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74</xdr:col>
      <xdr:colOff>0</xdr:colOff>
      <xdr:row>6</xdr:row>
      <xdr:rowOff>0</xdr:rowOff>
    </xdr:from>
    <xdr:to>
      <xdr:col>74</xdr:col>
      <xdr:colOff>1025066</xdr:colOff>
      <xdr:row>6</xdr:row>
      <xdr:rowOff>1426464</xdr:rowOff>
    </xdr:to>
    <xdr:pic>
      <xdr:nvPicPr>
        <xdr:cNvPr id="150" name="Picture 149" descr="A collage of basketball players&#10;&#10;Description automatically generated">
          <a:extLst>
            <a:ext uri="{FF2B5EF4-FFF2-40B4-BE49-F238E27FC236}">
              <a16:creationId xmlns:a16="http://schemas.microsoft.com/office/drawing/2014/main" id="{E2052BCF-32AE-4B36-9475-51C7CAABD8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58" r="33974" b="68829"/>
        <a:stretch/>
      </xdr:blipFill>
      <xdr:spPr bwMode="auto">
        <a:xfrm>
          <a:off x="46526450" y="1638300"/>
          <a:ext cx="102189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85</xdr:col>
      <xdr:colOff>0</xdr:colOff>
      <xdr:row>9</xdr:row>
      <xdr:rowOff>0</xdr:rowOff>
    </xdr:from>
    <xdr:to>
      <xdr:col>85</xdr:col>
      <xdr:colOff>1026697</xdr:colOff>
      <xdr:row>9</xdr:row>
      <xdr:rowOff>1426464</xdr:rowOff>
    </xdr:to>
    <xdr:pic>
      <xdr:nvPicPr>
        <xdr:cNvPr id="151" name="Picture 150" descr="A collage of basketball players&#10;&#10;Description automatically generated">
          <a:extLst>
            <a:ext uri="{FF2B5EF4-FFF2-40B4-BE49-F238E27FC236}">
              <a16:creationId xmlns:a16="http://schemas.microsoft.com/office/drawing/2014/main" id="{9A8AD5E0-43F3-4D8D-8B1B-FF3689F6D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58" t="68860" r="33974"/>
        <a:stretch/>
      </xdr:blipFill>
      <xdr:spPr bwMode="auto">
        <a:xfrm>
          <a:off x="53232050" y="6781800"/>
          <a:ext cx="102352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85</xdr:col>
      <xdr:colOff>0</xdr:colOff>
      <xdr:row>8</xdr:row>
      <xdr:rowOff>0</xdr:rowOff>
    </xdr:from>
    <xdr:to>
      <xdr:col>85</xdr:col>
      <xdr:colOff>1024842</xdr:colOff>
      <xdr:row>8</xdr:row>
      <xdr:rowOff>1426464</xdr:rowOff>
    </xdr:to>
    <xdr:pic>
      <xdr:nvPicPr>
        <xdr:cNvPr id="152" name="Picture 151" descr="A collage of basketball players&#10;&#10;Description automatically generated">
          <a:extLst>
            <a:ext uri="{FF2B5EF4-FFF2-40B4-BE49-F238E27FC236}">
              <a16:creationId xmlns:a16="http://schemas.microsoft.com/office/drawing/2014/main" id="{B771D340-19EF-4713-88D0-64EDB053E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5" t="68860" r="66667"/>
        <a:stretch/>
      </xdr:blipFill>
      <xdr:spPr bwMode="auto">
        <a:xfrm>
          <a:off x="53232050" y="5067300"/>
          <a:ext cx="1021667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173</xdr:col>
      <xdr:colOff>0</xdr:colOff>
      <xdr:row>13</xdr:row>
      <xdr:rowOff>0</xdr:rowOff>
    </xdr:from>
    <xdr:to>
      <xdr:col>173</xdr:col>
      <xdr:colOff>1024402</xdr:colOff>
      <xdr:row>13</xdr:row>
      <xdr:rowOff>1426464</xdr:rowOff>
    </xdr:to>
    <xdr:pic>
      <xdr:nvPicPr>
        <xdr:cNvPr id="153" name="Picture 152" descr="A collage of basketball players&#10;&#10;Description automatically generated">
          <a:extLst>
            <a:ext uri="{FF2B5EF4-FFF2-40B4-BE49-F238E27FC236}">
              <a16:creationId xmlns:a16="http://schemas.microsoft.com/office/drawing/2014/main" id="{B8FC2088-8125-4861-9A24-4A94F0A151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90" t="68860" r="1282"/>
        <a:stretch/>
      </xdr:blipFill>
      <xdr:spPr bwMode="auto">
        <a:xfrm>
          <a:off x="106876850" y="13639800"/>
          <a:ext cx="102440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107</xdr:col>
      <xdr:colOff>0</xdr:colOff>
      <xdr:row>10</xdr:row>
      <xdr:rowOff>0</xdr:rowOff>
    </xdr:from>
    <xdr:to>
      <xdr:col>107</xdr:col>
      <xdr:colOff>1024556</xdr:colOff>
      <xdr:row>10</xdr:row>
      <xdr:rowOff>1426464</xdr:rowOff>
    </xdr:to>
    <xdr:pic>
      <xdr:nvPicPr>
        <xdr:cNvPr id="154" name="Picture 153" descr="A collage of basketball players&#10;&#10;Description automatically generated">
          <a:extLst>
            <a:ext uri="{FF2B5EF4-FFF2-40B4-BE49-F238E27FC236}">
              <a16:creationId xmlns:a16="http://schemas.microsoft.com/office/drawing/2014/main" id="{E18F4257-A9A7-4E75-8703-C39A992ED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05" t="35172" r="34704" b="34493"/>
        <a:stretch/>
      </xdr:blipFill>
      <xdr:spPr bwMode="auto">
        <a:xfrm>
          <a:off x="66643250" y="8496300"/>
          <a:ext cx="102455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107</xdr:col>
      <xdr:colOff>1</xdr:colOff>
      <xdr:row>9</xdr:row>
      <xdr:rowOff>0</xdr:rowOff>
    </xdr:from>
    <xdr:to>
      <xdr:col>107</xdr:col>
      <xdr:colOff>1028381</xdr:colOff>
      <xdr:row>9</xdr:row>
      <xdr:rowOff>1426464</xdr:rowOff>
    </xdr:to>
    <xdr:pic>
      <xdr:nvPicPr>
        <xdr:cNvPr id="155" name="Picture 154" descr="A collage of basketball players&#10;&#10;Description automatically generated">
          <a:extLst>
            <a:ext uri="{FF2B5EF4-FFF2-40B4-BE49-F238E27FC236}">
              <a16:creationId xmlns:a16="http://schemas.microsoft.com/office/drawing/2014/main" id="{CD967FF8-DE9F-46C4-A332-483D2DD63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8" t="35172" r="67420" b="34493"/>
        <a:stretch/>
      </xdr:blipFill>
      <xdr:spPr bwMode="auto">
        <a:xfrm>
          <a:off x="66643251" y="6781800"/>
          <a:ext cx="102838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107</xdr:col>
      <xdr:colOff>0</xdr:colOff>
      <xdr:row>8</xdr:row>
      <xdr:rowOff>0</xdr:rowOff>
    </xdr:from>
    <xdr:to>
      <xdr:col>107</xdr:col>
      <xdr:colOff>1006695</xdr:colOff>
      <xdr:row>8</xdr:row>
      <xdr:rowOff>1426464</xdr:rowOff>
    </xdr:to>
    <xdr:pic>
      <xdr:nvPicPr>
        <xdr:cNvPr id="156" name="Picture 155" descr="A collage of basketball players&#10;&#10;Description automatically generated">
          <a:extLst>
            <a:ext uri="{FF2B5EF4-FFF2-40B4-BE49-F238E27FC236}">
              <a16:creationId xmlns:a16="http://schemas.microsoft.com/office/drawing/2014/main" id="{5E6B4B88-8CC6-4CD8-9D2D-D581CC117F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11" t="1063" r="1974" b="68404"/>
        <a:stretch/>
      </xdr:blipFill>
      <xdr:spPr bwMode="auto">
        <a:xfrm>
          <a:off x="66643250" y="5067300"/>
          <a:ext cx="1006695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107</xdr:col>
      <xdr:colOff>0</xdr:colOff>
      <xdr:row>7</xdr:row>
      <xdr:rowOff>0</xdr:rowOff>
    </xdr:from>
    <xdr:to>
      <xdr:col>107</xdr:col>
      <xdr:colOff>1023963</xdr:colOff>
      <xdr:row>7</xdr:row>
      <xdr:rowOff>1426464</xdr:rowOff>
    </xdr:to>
    <xdr:pic>
      <xdr:nvPicPr>
        <xdr:cNvPr id="157" name="Picture 156" descr="A collage of basketball players&#10;&#10;Description automatically generated">
          <a:extLst>
            <a:ext uri="{FF2B5EF4-FFF2-40B4-BE49-F238E27FC236}">
              <a16:creationId xmlns:a16="http://schemas.microsoft.com/office/drawing/2014/main" id="{1277BE48-186F-4E93-8A2E-2605259319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50" t="966" r="34413" b="68404"/>
        <a:stretch/>
      </xdr:blipFill>
      <xdr:spPr bwMode="auto">
        <a:xfrm>
          <a:off x="66643250" y="3352800"/>
          <a:ext cx="102078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107</xdr:col>
      <xdr:colOff>1</xdr:colOff>
      <xdr:row>6</xdr:row>
      <xdr:rowOff>0</xdr:rowOff>
    </xdr:from>
    <xdr:to>
      <xdr:col>107</xdr:col>
      <xdr:colOff>1026884</xdr:colOff>
      <xdr:row>6</xdr:row>
      <xdr:rowOff>1426464</xdr:rowOff>
    </xdr:to>
    <xdr:pic>
      <xdr:nvPicPr>
        <xdr:cNvPr id="158" name="Picture 157" descr="A collage of basketball players&#10;&#10;Description automatically generated">
          <a:extLst>
            <a:ext uri="{FF2B5EF4-FFF2-40B4-BE49-F238E27FC236}">
              <a16:creationId xmlns:a16="http://schemas.microsoft.com/office/drawing/2014/main" id="{84FC8B01-DC14-4936-8B24-0471384D39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" t="966" r="67409" b="68404"/>
        <a:stretch/>
      </xdr:blipFill>
      <xdr:spPr bwMode="auto">
        <a:xfrm>
          <a:off x="66643251" y="1638300"/>
          <a:ext cx="1020533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118</xdr:col>
      <xdr:colOff>0</xdr:colOff>
      <xdr:row>8</xdr:row>
      <xdr:rowOff>0</xdr:rowOff>
    </xdr:from>
    <xdr:to>
      <xdr:col>118</xdr:col>
      <xdr:colOff>1026745</xdr:colOff>
      <xdr:row>8</xdr:row>
      <xdr:rowOff>1426464</xdr:rowOff>
    </xdr:to>
    <xdr:pic>
      <xdr:nvPicPr>
        <xdr:cNvPr id="159" name="Picture 158" descr="A collage of basketball players&#10;&#10;Description automatically generated">
          <a:extLst>
            <a:ext uri="{FF2B5EF4-FFF2-40B4-BE49-F238E27FC236}">
              <a16:creationId xmlns:a16="http://schemas.microsoft.com/office/drawing/2014/main" id="{AA2379FE-140E-4DA5-BC4F-3093A432F3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85" t="35172" r="2145" b="34493"/>
        <a:stretch/>
      </xdr:blipFill>
      <xdr:spPr bwMode="auto">
        <a:xfrm>
          <a:off x="73348850" y="5067300"/>
          <a:ext cx="102357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118</xdr:col>
      <xdr:colOff>0</xdr:colOff>
      <xdr:row>10</xdr:row>
      <xdr:rowOff>0</xdr:rowOff>
    </xdr:from>
    <xdr:to>
      <xdr:col>118</xdr:col>
      <xdr:colOff>1026097</xdr:colOff>
      <xdr:row>10</xdr:row>
      <xdr:rowOff>1426464</xdr:rowOff>
    </xdr:to>
    <xdr:pic>
      <xdr:nvPicPr>
        <xdr:cNvPr id="160" name="Picture 159" descr="A collage of basketball players&#10;&#10;Description automatically generated">
          <a:extLst>
            <a:ext uri="{FF2B5EF4-FFF2-40B4-BE49-F238E27FC236}">
              <a16:creationId xmlns:a16="http://schemas.microsoft.com/office/drawing/2014/main" id="{AF815D18-E234-44B0-BE72-D13FD3A10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0" t="68796" r="67682" b="967"/>
        <a:stretch/>
      </xdr:blipFill>
      <xdr:spPr bwMode="auto">
        <a:xfrm>
          <a:off x="73348850" y="8496300"/>
          <a:ext cx="1026097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140</xdr:col>
      <xdr:colOff>0</xdr:colOff>
      <xdr:row>6</xdr:row>
      <xdr:rowOff>0</xdr:rowOff>
    </xdr:from>
    <xdr:to>
      <xdr:col>140</xdr:col>
      <xdr:colOff>1024128</xdr:colOff>
      <xdr:row>6</xdr:row>
      <xdr:rowOff>1426464</xdr:rowOff>
    </xdr:to>
    <xdr:pic>
      <xdr:nvPicPr>
        <xdr:cNvPr id="161" name="Picture 160" descr="A collection of basketball cards&#10;&#10;AI-generated content may be incorrect.">
          <a:extLst>
            <a:ext uri="{FF2B5EF4-FFF2-40B4-BE49-F238E27FC236}">
              <a16:creationId xmlns:a16="http://schemas.microsoft.com/office/drawing/2014/main" id="{EB1BE645-873B-41F5-9929-B21350B04C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32" t="68289" r="34865" b="864"/>
        <a:stretch/>
      </xdr:blipFill>
      <xdr:spPr bwMode="auto">
        <a:xfrm>
          <a:off x="86760050" y="163830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140</xdr:col>
      <xdr:colOff>0</xdr:colOff>
      <xdr:row>8</xdr:row>
      <xdr:rowOff>0</xdr:rowOff>
    </xdr:from>
    <xdr:to>
      <xdr:col>140</xdr:col>
      <xdr:colOff>1024128</xdr:colOff>
      <xdr:row>8</xdr:row>
      <xdr:rowOff>1426464</xdr:rowOff>
    </xdr:to>
    <xdr:pic>
      <xdr:nvPicPr>
        <xdr:cNvPr id="162" name="Picture 161" descr="A collection of basketball cards&#10;&#10;AI-generated content may be incorrect.">
          <a:extLst>
            <a:ext uri="{FF2B5EF4-FFF2-40B4-BE49-F238E27FC236}">
              <a16:creationId xmlns:a16="http://schemas.microsoft.com/office/drawing/2014/main" id="{CD812DF3-5C7B-4B6D-A0E7-A2D334BDC8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89" r="68659" b="864"/>
        <a:stretch/>
      </xdr:blipFill>
      <xdr:spPr bwMode="auto">
        <a:xfrm>
          <a:off x="86760050" y="506730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140</xdr:col>
      <xdr:colOff>0</xdr:colOff>
      <xdr:row>10</xdr:row>
      <xdr:rowOff>0</xdr:rowOff>
    </xdr:from>
    <xdr:to>
      <xdr:col>140</xdr:col>
      <xdr:colOff>1024128</xdr:colOff>
      <xdr:row>10</xdr:row>
      <xdr:rowOff>1426464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FFE46E4C-9EED-44C0-B658-70A67079A9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0" r="1194" b="7151"/>
        <a:stretch/>
      </xdr:blipFill>
      <xdr:spPr bwMode="auto">
        <a:xfrm>
          <a:off x="86760050" y="849630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140</xdr:col>
      <xdr:colOff>0</xdr:colOff>
      <xdr:row>9</xdr:row>
      <xdr:rowOff>0</xdr:rowOff>
    </xdr:from>
    <xdr:to>
      <xdr:col>140</xdr:col>
      <xdr:colOff>1024128</xdr:colOff>
      <xdr:row>9</xdr:row>
      <xdr:rowOff>1426464</xdr:rowOff>
    </xdr:to>
    <xdr:pic>
      <xdr:nvPicPr>
        <xdr:cNvPr id="164" name="Picture 163" descr="A group of basketball players&#10;&#10;AI-generated content may be incorrect.">
          <a:extLst>
            <a:ext uri="{FF2B5EF4-FFF2-40B4-BE49-F238E27FC236}">
              <a16:creationId xmlns:a16="http://schemas.microsoft.com/office/drawing/2014/main" id="{4C7B1552-616D-47B3-B0C0-8AB15255F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45" r="35066" b="7151"/>
        <a:stretch/>
      </xdr:blipFill>
      <xdr:spPr bwMode="auto">
        <a:xfrm>
          <a:off x="86760050" y="678180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140</xdr:col>
      <xdr:colOff>-1</xdr:colOff>
      <xdr:row>7</xdr:row>
      <xdr:rowOff>0</xdr:rowOff>
    </xdr:from>
    <xdr:to>
      <xdr:col>140</xdr:col>
      <xdr:colOff>1024127</xdr:colOff>
      <xdr:row>7</xdr:row>
      <xdr:rowOff>1426464</xdr:rowOff>
    </xdr:to>
    <xdr:pic>
      <xdr:nvPicPr>
        <xdr:cNvPr id="165" name="Picture 164" descr="A group of basketball players&#10;&#10;AI-generated content may be incorrect.">
          <a:extLst>
            <a:ext uri="{FF2B5EF4-FFF2-40B4-BE49-F238E27FC236}">
              <a16:creationId xmlns:a16="http://schemas.microsoft.com/office/drawing/2014/main" id="{8BC14030-0751-4567-AE47-1D12C6E2F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207" b="7151"/>
        <a:stretch/>
      </xdr:blipFill>
      <xdr:spPr bwMode="auto">
        <a:xfrm>
          <a:off x="86760049" y="335280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6</xdr:row>
      <xdr:rowOff>0</xdr:rowOff>
    </xdr:from>
    <xdr:ext cx="1019175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0110FF21-073E-4D64-91C5-906C6DF68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1581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7</xdr:row>
      <xdr:rowOff>0</xdr:rowOff>
    </xdr:from>
    <xdr:ext cx="1019175" cy="1428750"/>
    <xdr:pic>
      <xdr:nvPicPr>
        <xdr:cNvPr id="3" name="Picture 2">
          <a:extLst>
            <a:ext uri="{FF2B5EF4-FFF2-40B4-BE49-F238E27FC236}">
              <a16:creationId xmlns:a16="http://schemas.microsoft.com/office/drawing/2014/main" id="{E2A362B0-EA4C-45B9-BE9F-0B43A6E7F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8</xdr:row>
      <xdr:rowOff>0</xdr:rowOff>
    </xdr:from>
    <xdr:ext cx="1009650" cy="1428750"/>
    <xdr:pic>
      <xdr:nvPicPr>
        <xdr:cNvPr id="4" name="Picture 3">
          <a:extLst>
            <a:ext uri="{FF2B5EF4-FFF2-40B4-BE49-F238E27FC236}">
              <a16:creationId xmlns:a16="http://schemas.microsoft.com/office/drawing/2014/main" id="{759250D4-043F-408B-B848-D2AF4C9C4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5010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9</xdr:row>
      <xdr:rowOff>0</xdr:rowOff>
    </xdr:from>
    <xdr:ext cx="1019175" cy="1428750"/>
    <xdr:pic>
      <xdr:nvPicPr>
        <xdr:cNvPr id="5" name="Picture 4">
          <a:extLst>
            <a:ext uri="{FF2B5EF4-FFF2-40B4-BE49-F238E27FC236}">
              <a16:creationId xmlns:a16="http://schemas.microsoft.com/office/drawing/2014/main" id="{18286CD8-60A5-4D65-A6D0-AB780BDDC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6724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10</xdr:row>
      <xdr:rowOff>0</xdr:rowOff>
    </xdr:from>
    <xdr:ext cx="1019175" cy="1428750"/>
    <xdr:pic>
      <xdr:nvPicPr>
        <xdr:cNvPr id="6" name="Picture 5">
          <a:extLst>
            <a:ext uri="{FF2B5EF4-FFF2-40B4-BE49-F238E27FC236}">
              <a16:creationId xmlns:a16="http://schemas.microsoft.com/office/drawing/2014/main" id="{F59BC6B3-D7B9-4ECF-867C-ECC68481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8439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11</xdr:row>
      <xdr:rowOff>0</xdr:rowOff>
    </xdr:from>
    <xdr:ext cx="1019175" cy="1428750"/>
    <xdr:pic>
      <xdr:nvPicPr>
        <xdr:cNvPr id="7" name="Picture 6">
          <a:extLst>
            <a:ext uri="{FF2B5EF4-FFF2-40B4-BE49-F238E27FC236}">
              <a16:creationId xmlns:a16="http://schemas.microsoft.com/office/drawing/2014/main" id="{E5F3B9E8-C05B-4156-A46E-CF30BEFF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10153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12</xdr:row>
      <xdr:rowOff>0</xdr:rowOff>
    </xdr:from>
    <xdr:ext cx="1019175" cy="1428750"/>
    <xdr:pic>
      <xdr:nvPicPr>
        <xdr:cNvPr id="8" name="Picture 7">
          <a:extLst>
            <a:ext uri="{FF2B5EF4-FFF2-40B4-BE49-F238E27FC236}">
              <a16:creationId xmlns:a16="http://schemas.microsoft.com/office/drawing/2014/main" id="{4FF86F27-7522-4097-92A3-5858AB8D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11868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13</xdr:row>
      <xdr:rowOff>0</xdr:rowOff>
    </xdr:from>
    <xdr:ext cx="1019175" cy="1428750"/>
    <xdr:pic>
      <xdr:nvPicPr>
        <xdr:cNvPr id="9" name="Picture 8">
          <a:extLst>
            <a:ext uri="{FF2B5EF4-FFF2-40B4-BE49-F238E27FC236}">
              <a16:creationId xmlns:a16="http://schemas.microsoft.com/office/drawing/2014/main" id="{41F189E6-21AF-4C10-860E-06473BED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13582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24719</xdr:colOff>
      <xdr:row>14</xdr:row>
      <xdr:rowOff>70532</xdr:rowOff>
    </xdr:from>
    <xdr:ext cx="1019175" cy="1428750"/>
    <xdr:pic>
      <xdr:nvPicPr>
        <xdr:cNvPr id="10" name="Picture 9">
          <a:extLst>
            <a:ext uri="{FF2B5EF4-FFF2-40B4-BE49-F238E27FC236}">
              <a16:creationId xmlns:a16="http://schemas.microsoft.com/office/drawing/2014/main" id="{7A7F603B-C1D7-4256-9F41-9D102A65B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024757" y="15575644"/>
          <a:ext cx="14287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15</xdr:row>
      <xdr:rowOff>0</xdr:rowOff>
    </xdr:from>
    <xdr:ext cx="1009650" cy="1428750"/>
    <xdr:pic>
      <xdr:nvPicPr>
        <xdr:cNvPr id="11" name="Picture 10">
          <a:extLst>
            <a:ext uri="{FF2B5EF4-FFF2-40B4-BE49-F238E27FC236}">
              <a16:creationId xmlns:a16="http://schemas.microsoft.com/office/drawing/2014/main" id="{78540A6B-457F-4D4A-919C-0AC4D641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17011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6350</xdr:colOff>
      <xdr:row>6</xdr:row>
      <xdr:rowOff>10472</xdr:rowOff>
    </xdr:from>
    <xdr:ext cx="1086333" cy="1353417"/>
    <xdr:pic>
      <xdr:nvPicPr>
        <xdr:cNvPr id="18" name="Picture 17" descr="1985 Star Co Michael Jordan 84 Bulls Red Arena HSN Rookie Mint VHTF Rare #5 - Picture 1 of 2">
          <a:extLst>
            <a:ext uri="{FF2B5EF4-FFF2-40B4-BE49-F238E27FC236}">
              <a16:creationId xmlns:a16="http://schemas.microsoft.com/office/drawing/2014/main" id="{42AD5629-B5A7-4462-B5EE-7376A3211E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4" t="6209" r="17983" b="12761"/>
        <a:stretch/>
      </xdr:blipFill>
      <xdr:spPr bwMode="auto">
        <a:xfrm>
          <a:off x="82934175" y="1594797"/>
          <a:ext cx="1086333" cy="135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27733</xdr:colOff>
      <xdr:row>9</xdr:row>
      <xdr:rowOff>10968</xdr:rowOff>
    </xdr:from>
    <xdr:ext cx="988046" cy="1343025"/>
    <xdr:pic>
      <xdr:nvPicPr>
        <xdr:cNvPr id="20" name="Picture 19" descr="lite-all-stars-shop-at-home">
          <a:extLst>
            <a:ext uri="{FF2B5EF4-FFF2-40B4-BE49-F238E27FC236}">
              <a16:creationId xmlns:a16="http://schemas.microsoft.com/office/drawing/2014/main" id="{FD42E395-930E-49C6-85EF-888E5A8778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" t="2082" r="75277" b="66053"/>
        <a:stretch/>
      </xdr:blipFill>
      <xdr:spPr bwMode="auto">
        <a:xfrm>
          <a:off x="27177158" y="27312793"/>
          <a:ext cx="988046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50274</xdr:colOff>
      <xdr:row>6</xdr:row>
      <xdr:rowOff>48778</xdr:rowOff>
    </xdr:from>
    <xdr:ext cx="1002711" cy="1259611"/>
    <xdr:pic>
      <xdr:nvPicPr>
        <xdr:cNvPr id="21" name="Picture 20" descr="shop-at-home-roy">
          <a:extLst>
            <a:ext uri="{FF2B5EF4-FFF2-40B4-BE49-F238E27FC236}">
              <a16:creationId xmlns:a16="http://schemas.microsoft.com/office/drawing/2014/main" id="{61A16921-9249-4691-B79E-5CBE53299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7" t="15322" r="20355" b="15035"/>
        <a:stretch/>
      </xdr:blipFill>
      <xdr:spPr bwMode="auto">
        <a:xfrm>
          <a:off x="5984349" y="1633103"/>
          <a:ext cx="1002711" cy="125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</xdr:row>
      <xdr:rowOff>0</xdr:rowOff>
    </xdr:from>
    <xdr:ext cx="1019175" cy="1428750"/>
    <xdr:pic>
      <xdr:nvPicPr>
        <xdr:cNvPr id="43" name="Picture 42">
          <a:extLst>
            <a:ext uri="{FF2B5EF4-FFF2-40B4-BE49-F238E27FC236}">
              <a16:creationId xmlns:a16="http://schemas.microsoft.com/office/drawing/2014/main" id="{29E439EE-4404-4CE9-82DC-2E92C4C9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0</xdr:colOff>
      <xdr:row>8</xdr:row>
      <xdr:rowOff>1</xdr:rowOff>
    </xdr:from>
    <xdr:to>
      <xdr:col>8</xdr:col>
      <xdr:colOff>1252667</xdr:colOff>
      <xdr:row>8</xdr:row>
      <xdr:rowOff>1524001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15B6B69-BCBA-49C6-8691-BB2D931AE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30900" y="5010151"/>
          <a:ext cx="1252667" cy="1524000"/>
        </a:xfrm>
        <a:prstGeom prst="rect">
          <a:avLst/>
        </a:prstGeom>
      </xdr:spPr>
    </xdr:pic>
    <xdr:clientData/>
  </xdr:twoCellAnchor>
  <xdr:twoCellAnchor>
    <xdr:from>
      <xdr:col>30</xdr:col>
      <xdr:colOff>28819</xdr:colOff>
      <xdr:row>7</xdr:row>
      <xdr:rowOff>103908</xdr:rowOff>
    </xdr:from>
    <xdr:to>
      <xdr:col>30</xdr:col>
      <xdr:colOff>1030660</xdr:colOff>
      <xdr:row>7</xdr:row>
      <xdr:rowOff>1316182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D8DE2A1-BC65-42EE-A836-DDB3525D6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r:link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11" t="8949" r="19048" b="53409"/>
        <a:stretch>
          <a:fillRect/>
        </a:stretch>
      </xdr:blipFill>
      <xdr:spPr bwMode="auto">
        <a:xfrm>
          <a:off x="82956644" y="3402733"/>
          <a:ext cx="998666" cy="120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85</xdr:col>
      <xdr:colOff>48709</xdr:colOff>
      <xdr:row>10</xdr:row>
      <xdr:rowOff>37811</xdr:rowOff>
    </xdr:from>
    <xdr:ext cx="974415" cy="1416916"/>
    <xdr:pic>
      <xdr:nvPicPr>
        <xdr:cNvPr id="12" name="Picture 11" descr="1985 Star Co Michael Jordan 84 Olympic Gold Medalist HSN Black Rookie Mint #5🥇 - Picture 1 of 2">
          <a:extLst>
            <a:ext uri="{FF2B5EF4-FFF2-40B4-BE49-F238E27FC236}">
              <a16:creationId xmlns:a16="http://schemas.microsoft.com/office/drawing/2014/main" id="{A9AD1940-DF9A-406C-BD4F-EDD50BC2E4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3" t="6085" r="15933" b="5323"/>
        <a:stretch/>
      </xdr:blipFill>
      <xdr:spPr bwMode="auto">
        <a:xfrm>
          <a:off x="62078684" y="8476961"/>
          <a:ext cx="974415" cy="1416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11</xdr:row>
      <xdr:rowOff>0</xdr:rowOff>
    </xdr:from>
    <xdr:ext cx="1019175" cy="1428750"/>
    <xdr:pic>
      <xdr:nvPicPr>
        <xdr:cNvPr id="13" name="Picture 12">
          <a:extLst>
            <a:ext uri="{FF2B5EF4-FFF2-40B4-BE49-F238E27FC236}">
              <a16:creationId xmlns:a16="http://schemas.microsoft.com/office/drawing/2014/main" id="{AE4B7B4A-834A-4E4F-9AF3-A6F521C7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5300" y="10153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12</xdr:row>
      <xdr:rowOff>0</xdr:rowOff>
    </xdr:from>
    <xdr:ext cx="1019175" cy="1428750"/>
    <xdr:pic>
      <xdr:nvPicPr>
        <xdr:cNvPr id="14" name="Picture 13">
          <a:extLst>
            <a:ext uri="{FF2B5EF4-FFF2-40B4-BE49-F238E27FC236}">
              <a16:creationId xmlns:a16="http://schemas.microsoft.com/office/drawing/2014/main" id="{9D9704FD-21A6-44BC-AE7F-CD967B21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5300" y="11868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16</xdr:row>
      <xdr:rowOff>0</xdr:rowOff>
    </xdr:from>
    <xdr:ext cx="1019175" cy="1428750"/>
    <xdr:pic>
      <xdr:nvPicPr>
        <xdr:cNvPr id="15" name="Picture 14">
          <a:extLst>
            <a:ext uri="{FF2B5EF4-FFF2-40B4-BE49-F238E27FC236}">
              <a16:creationId xmlns:a16="http://schemas.microsoft.com/office/drawing/2014/main" id="{943B3A3F-DB84-4442-926E-B23922A7F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5300" y="18726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19</xdr:row>
      <xdr:rowOff>0</xdr:rowOff>
    </xdr:from>
    <xdr:ext cx="1009650" cy="1428750"/>
    <xdr:pic>
      <xdr:nvPicPr>
        <xdr:cNvPr id="16" name="Picture 15">
          <a:extLst>
            <a:ext uri="{FF2B5EF4-FFF2-40B4-BE49-F238E27FC236}">
              <a16:creationId xmlns:a16="http://schemas.microsoft.com/office/drawing/2014/main" id="{EE0E03C8-8582-47F5-AE16-B2EAFD41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5300" y="23869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13</xdr:row>
      <xdr:rowOff>0</xdr:rowOff>
    </xdr:from>
    <xdr:ext cx="1019175" cy="1428750"/>
    <xdr:pic>
      <xdr:nvPicPr>
        <xdr:cNvPr id="17" name="Picture 16">
          <a:extLst>
            <a:ext uri="{FF2B5EF4-FFF2-40B4-BE49-F238E27FC236}">
              <a16:creationId xmlns:a16="http://schemas.microsoft.com/office/drawing/2014/main" id="{005AA439-5A74-48FE-88BA-D61A856B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5300" y="13582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6350</xdr:colOff>
      <xdr:row>6</xdr:row>
      <xdr:rowOff>10472</xdr:rowOff>
    </xdr:from>
    <xdr:ext cx="1086333" cy="1353417"/>
    <xdr:pic>
      <xdr:nvPicPr>
        <xdr:cNvPr id="18" name="Picture 17" descr="1985 Star Co Michael Jordan 84 Bulls Red Arena HSN Rookie Mint VHTF Rare #5 - Picture 1 of 2">
          <a:extLst>
            <a:ext uri="{FF2B5EF4-FFF2-40B4-BE49-F238E27FC236}">
              <a16:creationId xmlns:a16="http://schemas.microsoft.com/office/drawing/2014/main" id="{C7DB363D-290A-419A-BC82-0ECA69F8A1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4" t="6209" r="17983" b="12761"/>
        <a:stretch/>
      </xdr:blipFill>
      <xdr:spPr bwMode="auto">
        <a:xfrm>
          <a:off x="82953225" y="1594797"/>
          <a:ext cx="1086333" cy="135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107</xdr:col>
      <xdr:colOff>16191</xdr:colOff>
      <xdr:row>5</xdr:row>
      <xdr:rowOff>1714499</xdr:rowOff>
    </xdr:from>
    <xdr:ext cx="1067944" cy="1436007"/>
    <xdr:pic>
      <xdr:nvPicPr>
        <xdr:cNvPr id="19" name="Picture 18" descr="1985 Star Co Michael Jordan 84 Bulls White Arena HSN Rookie Mint VHTF Rare #10 - Picture 1 of 2">
          <a:extLst>
            <a:ext uri="{FF2B5EF4-FFF2-40B4-BE49-F238E27FC236}">
              <a16:creationId xmlns:a16="http://schemas.microsoft.com/office/drawing/2014/main" id="{BF018FC1-80D4-421D-9391-A17DC3E04D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5" t="6049" r="16102" b="7774"/>
        <a:stretch/>
      </xdr:blipFill>
      <xdr:spPr bwMode="auto">
        <a:xfrm>
          <a:off x="75987591" y="1581149"/>
          <a:ext cx="1067944" cy="143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107</xdr:col>
      <xdr:colOff>37811</xdr:colOff>
      <xdr:row>7</xdr:row>
      <xdr:rowOff>20892</xdr:rowOff>
    </xdr:from>
    <xdr:ext cx="1039093" cy="1401217"/>
    <xdr:pic>
      <xdr:nvPicPr>
        <xdr:cNvPr id="22" name="Picture 21" descr="1985 Star Co Michael Jordan 84 Bulls White Arena HSN Rookie Mint VHTF Rare #2 - Picture 1 of 2">
          <a:extLst>
            <a:ext uri="{FF2B5EF4-FFF2-40B4-BE49-F238E27FC236}">
              <a16:creationId xmlns:a16="http://schemas.microsoft.com/office/drawing/2014/main" id="{6C9AAE6B-5CCF-443F-AB6C-FE54988F36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47" t="12575" r="23448" b="10893"/>
        <a:stretch/>
      </xdr:blipFill>
      <xdr:spPr bwMode="auto">
        <a:xfrm>
          <a:off x="76009211" y="3316542"/>
          <a:ext cx="1039093" cy="1401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93</xdr:col>
      <xdr:colOff>681182</xdr:colOff>
      <xdr:row>7</xdr:row>
      <xdr:rowOff>654916</xdr:rowOff>
    </xdr:from>
    <xdr:ext cx="3221182" cy="4733638"/>
    <xdr:pic>
      <xdr:nvPicPr>
        <xdr:cNvPr id="23" name="Picture 22" descr="Rare Michael Jordan 1985 Star HSN Chicago Bulls Unreleased 14 Card Full Set HTF! - Picture 1 of 24">
          <a:extLst>
            <a:ext uri="{FF2B5EF4-FFF2-40B4-BE49-F238E27FC236}">
              <a16:creationId xmlns:a16="http://schemas.microsoft.com/office/drawing/2014/main" id="{55FAE4D0-F74B-463D-8D23-E70B4302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1" t="8355" r="8556" b="6010"/>
        <a:stretch/>
      </xdr:blipFill>
      <xdr:spPr bwMode="auto">
        <a:xfrm>
          <a:off x="67184732" y="3953741"/>
          <a:ext cx="3221182" cy="473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96</xdr:col>
      <xdr:colOff>34635</xdr:colOff>
      <xdr:row>6</xdr:row>
      <xdr:rowOff>57727</xdr:rowOff>
    </xdr:from>
    <xdr:ext cx="965917" cy="1270000"/>
    <xdr:pic>
      <xdr:nvPicPr>
        <xdr:cNvPr id="24" name="Picture 23" descr="Rare Michael Jordan 1985 Star HSN Chicago Bulls Unreleased 14 Card Full Set HTF! - Picture 1 of 24">
          <a:extLst>
            <a:ext uri="{FF2B5EF4-FFF2-40B4-BE49-F238E27FC236}">
              <a16:creationId xmlns:a16="http://schemas.microsoft.com/office/drawing/2014/main" id="{0F6B4F02-5BA1-4733-A238-0255B0B1A1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45" t="32333" r="66600" b="52838"/>
        <a:stretch/>
      </xdr:blipFill>
      <xdr:spPr bwMode="auto">
        <a:xfrm>
          <a:off x="69033735" y="1638877"/>
          <a:ext cx="965917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19</xdr:col>
      <xdr:colOff>0</xdr:colOff>
      <xdr:row>16</xdr:row>
      <xdr:rowOff>0</xdr:rowOff>
    </xdr:from>
    <xdr:to>
      <xdr:col>19</xdr:col>
      <xdr:colOff>1007661</xdr:colOff>
      <xdr:row>16</xdr:row>
      <xdr:rowOff>1426464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C36A212-A74B-471B-8C48-E200F7D899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50" t="68771" r="34786"/>
        <a:stretch/>
      </xdr:blipFill>
      <xdr:spPr bwMode="auto">
        <a:xfrm>
          <a:off x="20193000" y="18726150"/>
          <a:ext cx="100766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1005717</xdr:colOff>
      <xdr:row>14</xdr:row>
      <xdr:rowOff>1426464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7150D0F-8316-4C03-BF6F-A0F9ACDD1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26" t="67901" r="1739" b="1342"/>
        <a:stretch/>
      </xdr:blipFill>
      <xdr:spPr bwMode="auto">
        <a:xfrm>
          <a:off x="20193000" y="15297150"/>
          <a:ext cx="1005717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0</xdr:colOff>
      <xdr:row>13</xdr:row>
      <xdr:rowOff>0</xdr:rowOff>
    </xdr:from>
    <xdr:to>
      <xdr:col>19</xdr:col>
      <xdr:colOff>1006794</xdr:colOff>
      <xdr:row>13</xdr:row>
      <xdr:rowOff>1426464</xdr:rowOff>
    </xdr:to>
    <xdr:pic>
      <xdr:nvPicPr>
        <xdr:cNvPr id="27" name="Picture 26" descr="A collection of basketball cards&#10;&#10;AI-generated content may be incorrect.">
          <a:extLst>
            <a:ext uri="{FF2B5EF4-FFF2-40B4-BE49-F238E27FC236}">
              <a16:creationId xmlns:a16="http://schemas.microsoft.com/office/drawing/2014/main" id="{CCB6BA66-1642-4770-AD8E-E21FF00C9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2" t="67901" r="34022" b="1342"/>
        <a:stretch/>
      </xdr:blipFill>
      <xdr:spPr bwMode="auto">
        <a:xfrm>
          <a:off x="20193000" y="13582650"/>
          <a:ext cx="1006794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0</xdr:rowOff>
    </xdr:from>
    <xdr:to>
      <xdr:col>19</xdr:col>
      <xdr:colOff>1007621</xdr:colOff>
      <xdr:row>12</xdr:row>
      <xdr:rowOff>1426464</xdr:rowOff>
    </xdr:to>
    <xdr:pic>
      <xdr:nvPicPr>
        <xdr:cNvPr id="28" name="Picture 27" descr="A collection of basketball cards&#10;&#10;AI-generated content may be incorrect.">
          <a:extLst>
            <a:ext uri="{FF2B5EF4-FFF2-40B4-BE49-F238E27FC236}">
              <a16:creationId xmlns:a16="http://schemas.microsoft.com/office/drawing/2014/main" id="{9AA814B9-B830-4E5A-898F-B70CED6156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1" t="67901" r="66610" b="1342"/>
        <a:stretch/>
      </xdr:blipFill>
      <xdr:spPr bwMode="auto">
        <a:xfrm>
          <a:off x="20193000" y="11868150"/>
          <a:ext cx="100762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1007550</xdr:colOff>
      <xdr:row>11</xdr:row>
      <xdr:rowOff>1426464</xdr:rowOff>
    </xdr:to>
    <xdr:pic>
      <xdr:nvPicPr>
        <xdr:cNvPr id="29" name="Picture 28" descr="A collection of basketball cards&#10;&#10;AI-generated content may be incorrect.">
          <a:extLst>
            <a:ext uri="{FF2B5EF4-FFF2-40B4-BE49-F238E27FC236}">
              <a16:creationId xmlns:a16="http://schemas.microsoft.com/office/drawing/2014/main" id="{38B1AFA7-8151-420E-B777-345710A9A2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92" t="34050" r="1739" b="35098"/>
        <a:stretch/>
      </xdr:blipFill>
      <xdr:spPr bwMode="auto">
        <a:xfrm>
          <a:off x="20193000" y="10153650"/>
          <a:ext cx="100755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1</xdr:colOff>
      <xdr:row>10</xdr:row>
      <xdr:rowOff>0</xdr:rowOff>
    </xdr:from>
    <xdr:to>
      <xdr:col>19</xdr:col>
      <xdr:colOff>1008388</xdr:colOff>
      <xdr:row>10</xdr:row>
      <xdr:rowOff>1426464</xdr:rowOff>
    </xdr:to>
    <xdr:pic>
      <xdr:nvPicPr>
        <xdr:cNvPr id="30" name="Picture 29" descr="A collection of basketball cards&#10;&#10;AI-generated content may be incorrect.">
          <a:extLst>
            <a:ext uri="{FF2B5EF4-FFF2-40B4-BE49-F238E27FC236}">
              <a16:creationId xmlns:a16="http://schemas.microsoft.com/office/drawing/2014/main" id="{FD40096C-EC16-4C15-BAB6-C8E27D8A97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36" t="34050" r="34285" b="35098"/>
        <a:stretch/>
      </xdr:blipFill>
      <xdr:spPr bwMode="auto">
        <a:xfrm>
          <a:off x="20193001" y="8439150"/>
          <a:ext cx="1008387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0</xdr:colOff>
      <xdr:row>9</xdr:row>
      <xdr:rowOff>0</xdr:rowOff>
    </xdr:from>
    <xdr:to>
      <xdr:col>19</xdr:col>
      <xdr:colOff>1005804</xdr:colOff>
      <xdr:row>9</xdr:row>
      <xdr:rowOff>1426464</xdr:rowOff>
    </xdr:to>
    <xdr:pic>
      <xdr:nvPicPr>
        <xdr:cNvPr id="31" name="Picture 30" descr="A collection of basketball cards&#10;&#10;AI-generated content may be incorrect.">
          <a:extLst>
            <a:ext uri="{FF2B5EF4-FFF2-40B4-BE49-F238E27FC236}">
              <a16:creationId xmlns:a16="http://schemas.microsoft.com/office/drawing/2014/main" id="{D82AB005-3610-4F3F-B3F6-90B4604891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1" t="34050" r="66744" b="35098"/>
        <a:stretch/>
      </xdr:blipFill>
      <xdr:spPr bwMode="auto">
        <a:xfrm>
          <a:off x="20193000" y="6724650"/>
          <a:ext cx="1005804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0</xdr:colOff>
      <xdr:row>15</xdr:row>
      <xdr:rowOff>0</xdr:rowOff>
    </xdr:from>
    <xdr:to>
      <xdr:col>30</xdr:col>
      <xdr:colOff>1011059</xdr:colOff>
      <xdr:row>15</xdr:row>
      <xdr:rowOff>1426464</xdr:rowOff>
    </xdr:to>
    <xdr:pic>
      <xdr:nvPicPr>
        <xdr:cNvPr id="32" name="Picture 31" descr="A collection of basketball cards&#10;&#10;AI-generated content may be incorrect.">
          <a:extLst>
            <a:ext uri="{FF2B5EF4-FFF2-40B4-BE49-F238E27FC236}">
              <a16:creationId xmlns:a16="http://schemas.microsoft.com/office/drawing/2014/main" id="{AF53F9DC-245A-48E8-A806-DDF7E6FA3C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5" t="484" r="34297" b="68951"/>
        <a:stretch/>
      </xdr:blipFill>
      <xdr:spPr bwMode="auto">
        <a:xfrm>
          <a:off x="27165300" y="17011650"/>
          <a:ext cx="1011059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1</xdr:colOff>
      <xdr:row>14</xdr:row>
      <xdr:rowOff>0</xdr:rowOff>
    </xdr:from>
    <xdr:to>
      <xdr:col>30</xdr:col>
      <xdr:colOff>1007769</xdr:colOff>
      <xdr:row>14</xdr:row>
      <xdr:rowOff>1426464</xdr:rowOff>
    </xdr:to>
    <xdr:pic>
      <xdr:nvPicPr>
        <xdr:cNvPr id="33" name="Picture 32" descr="A collection of basketball cards&#10;&#10;AI-generated content may be incorrect.">
          <a:extLst>
            <a:ext uri="{FF2B5EF4-FFF2-40B4-BE49-F238E27FC236}">
              <a16:creationId xmlns:a16="http://schemas.microsoft.com/office/drawing/2014/main" id="{7D168636-A300-4C43-9BC3-D85D0A517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46" t="387" r="1739" b="68951"/>
        <a:stretch/>
      </xdr:blipFill>
      <xdr:spPr bwMode="auto">
        <a:xfrm>
          <a:off x="27165301" y="15297150"/>
          <a:ext cx="100776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74</xdr:col>
      <xdr:colOff>0</xdr:colOff>
      <xdr:row>17</xdr:row>
      <xdr:rowOff>0</xdr:rowOff>
    </xdr:from>
    <xdr:to>
      <xdr:col>74</xdr:col>
      <xdr:colOff>1027011</xdr:colOff>
      <xdr:row>17</xdr:row>
      <xdr:rowOff>1426464</xdr:rowOff>
    </xdr:to>
    <xdr:pic>
      <xdr:nvPicPr>
        <xdr:cNvPr id="34" name="Picture 33" descr="A collection of basketball cards&#10;&#10;AI-generated content may be incorrect.">
          <a:extLst>
            <a:ext uri="{FF2B5EF4-FFF2-40B4-BE49-F238E27FC236}">
              <a16:creationId xmlns:a16="http://schemas.microsoft.com/office/drawing/2014/main" id="{8326A8C5-D0CD-4A51-8C8D-003DF37D7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46" t="68993" r="34524"/>
        <a:stretch/>
      </xdr:blipFill>
      <xdr:spPr bwMode="auto">
        <a:xfrm>
          <a:off x="55054500" y="20440650"/>
          <a:ext cx="1027011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85</xdr:col>
      <xdr:colOff>1</xdr:colOff>
      <xdr:row>15</xdr:row>
      <xdr:rowOff>0</xdr:rowOff>
    </xdr:from>
    <xdr:to>
      <xdr:col>85</xdr:col>
      <xdr:colOff>1026884</xdr:colOff>
      <xdr:row>15</xdr:row>
      <xdr:rowOff>1426464</xdr:rowOff>
    </xdr:to>
    <xdr:pic>
      <xdr:nvPicPr>
        <xdr:cNvPr id="35" name="Picture 34" descr="A collection of basketball cards&#10;&#10;AI-generated content may be incorrect.">
          <a:extLst>
            <a:ext uri="{FF2B5EF4-FFF2-40B4-BE49-F238E27FC236}">
              <a16:creationId xmlns:a16="http://schemas.microsoft.com/office/drawing/2014/main" id="{E58F650B-581A-4A5D-9B5C-2DA79EE57D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2" t="68993" r="67598"/>
        <a:stretch/>
      </xdr:blipFill>
      <xdr:spPr bwMode="auto">
        <a:xfrm>
          <a:off x="62026801" y="17011650"/>
          <a:ext cx="1026883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1045462</xdr:colOff>
      <xdr:row>6</xdr:row>
      <xdr:rowOff>1426464</xdr:rowOff>
    </xdr:to>
    <xdr:pic>
      <xdr:nvPicPr>
        <xdr:cNvPr id="36" name="Picture 35" descr="A collection of basketball cards&#10;&#10;AI-generated content may be incorrect.">
          <a:extLst>
            <a:ext uri="{FF2B5EF4-FFF2-40B4-BE49-F238E27FC236}">
              <a16:creationId xmlns:a16="http://schemas.microsoft.com/office/drawing/2014/main" id="{DA60E8E0-4973-468C-8083-5524195B3C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50" t="35036" r="34650" b="34333"/>
        <a:stretch/>
      </xdr:blipFill>
      <xdr:spPr bwMode="auto">
        <a:xfrm>
          <a:off x="20193000" y="1581150"/>
          <a:ext cx="104546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41</xdr:col>
      <xdr:colOff>0</xdr:colOff>
      <xdr:row>14</xdr:row>
      <xdr:rowOff>0</xdr:rowOff>
    </xdr:from>
    <xdr:to>
      <xdr:col>41</xdr:col>
      <xdr:colOff>1025002</xdr:colOff>
      <xdr:row>14</xdr:row>
      <xdr:rowOff>1426464</xdr:rowOff>
    </xdr:to>
    <xdr:pic>
      <xdr:nvPicPr>
        <xdr:cNvPr id="37" name="Picture 36" descr="A collection of basketball cards&#10;&#10;AI-generated content may be incorrect.">
          <a:extLst>
            <a:ext uri="{FF2B5EF4-FFF2-40B4-BE49-F238E27FC236}">
              <a16:creationId xmlns:a16="http://schemas.microsoft.com/office/drawing/2014/main" id="{FC66490A-A7EF-47E7-973B-9C8EC289D6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60" t="34546" r="1736" b="34334"/>
        <a:stretch/>
      </xdr:blipFill>
      <xdr:spPr bwMode="auto">
        <a:xfrm>
          <a:off x="34137600" y="15297150"/>
          <a:ext cx="1025002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0</xdr:colOff>
      <xdr:row>8</xdr:row>
      <xdr:rowOff>0</xdr:rowOff>
    </xdr:from>
    <xdr:to>
      <xdr:col>30</xdr:col>
      <xdr:colOff>1012180</xdr:colOff>
      <xdr:row>8</xdr:row>
      <xdr:rowOff>1426464</xdr:rowOff>
    </xdr:to>
    <xdr:pic>
      <xdr:nvPicPr>
        <xdr:cNvPr id="38" name="Picture 37" descr="A collection of basketball cards&#10;&#10;AI-generated content may be incorrect.">
          <a:extLst>
            <a:ext uri="{FF2B5EF4-FFF2-40B4-BE49-F238E27FC236}">
              <a16:creationId xmlns:a16="http://schemas.microsoft.com/office/drawing/2014/main" id="{F143D96C-4FE5-4794-AFE1-56CDAFF86A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899" r="1736" b="68682"/>
        <a:stretch/>
      </xdr:blipFill>
      <xdr:spPr bwMode="auto">
        <a:xfrm>
          <a:off x="27165300" y="5010150"/>
          <a:ext cx="101218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1025660</xdr:colOff>
      <xdr:row>6</xdr:row>
      <xdr:rowOff>1426464</xdr:rowOff>
    </xdr:to>
    <xdr:pic>
      <xdr:nvPicPr>
        <xdr:cNvPr id="39" name="Picture 38" descr="A collection of basketball cards&#10;&#10;AI-generated content may be incorrect.">
          <a:extLst>
            <a:ext uri="{FF2B5EF4-FFF2-40B4-BE49-F238E27FC236}">
              <a16:creationId xmlns:a16="http://schemas.microsoft.com/office/drawing/2014/main" id="{27F49585-4340-49D6-BEAA-96AAF9E14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2" r="67323" b="68682"/>
        <a:stretch/>
      </xdr:blipFill>
      <xdr:spPr bwMode="auto">
        <a:xfrm>
          <a:off x="27165300" y="1581150"/>
          <a:ext cx="1025660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1</xdr:colOff>
      <xdr:row>7</xdr:row>
      <xdr:rowOff>0</xdr:rowOff>
    </xdr:from>
    <xdr:to>
      <xdr:col>30</xdr:col>
      <xdr:colOff>1012446</xdr:colOff>
      <xdr:row>7</xdr:row>
      <xdr:rowOff>1426464</xdr:rowOff>
    </xdr:to>
    <xdr:pic>
      <xdr:nvPicPr>
        <xdr:cNvPr id="40" name="Picture 39" descr="A collection of basketball cards&#10;&#10;AI-generated content may be incorrect.">
          <a:extLst>
            <a:ext uri="{FF2B5EF4-FFF2-40B4-BE49-F238E27FC236}">
              <a16:creationId xmlns:a16="http://schemas.microsoft.com/office/drawing/2014/main" id="{30114D20-66E1-46E4-8F98-2CD607862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1" t="34546" r="67728" b="34334"/>
        <a:stretch/>
      </xdr:blipFill>
      <xdr:spPr bwMode="auto">
        <a:xfrm>
          <a:off x="27165301" y="3295650"/>
          <a:ext cx="1012445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0</xdr:colOff>
      <xdr:row>17</xdr:row>
      <xdr:rowOff>0</xdr:rowOff>
    </xdr:from>
    <xdr:to>
      <xdr:col>30</xdr:col>
      <xdr:colOff>1029926</xdr:colOff>
      <xdr:row>17</xdr:row>
      <xdr:rowOff>1426464</xdr:rowOff>
    </xdr:to>
    <xdr:pic>
      <xdr:nvPicPr>
        <xdr:cNvPr id="41" name="Picture 40" descr="A collage of basketball cards&#10;&#10;AI-generated content may be incorrect.">
          <a:extLst>
            <a:ext uri="{FF2B5EF4-FFF2-40B4-BE49-F238E27FC236}">
              <a16:creationId xmlns:a16="http://schemas.microsoft.com/office/drawing/2014/main" id="{AFD3A6DA-25B0-4B1A-A009-F642AC322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49" t="391" r="34663" b="68480"/>
        <a:stretch/>
      </xdr:blipFill>
      <xdr:spPr bwMode="auto">
        <a:xfrm>
          <a:off x="27165300" y="20440650"/>
          <a:ext cx="1029926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1006268</xdr:colOff>
      <xdr:row>15</xdr:row>
      <xdr:rowOff>1426464</xdr:rowOff>
    </xdr:to>
    <xdr:pic>
      <xdr:nvPicPr>
        <xdr:cNvPr id="42" name="Picture 41" descr="A collage of basketball cards&#10;&#10;AI-generated content may be incorrect.">
          <a:extLst>
            <a:ext uri="{FF2B5EF4-FFF2-40B4-BE49-F238E27FC236}">
              <a16:creationId xmlns:a16="http://schemas.microsoft.com/office/drawing/2014/main" id="{F32F92C6-7410-4A99-B1C2-55B23F2F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1" t="391" r="67861" b="68480"/>
        <a:stretch/>
      </xdr:blipFill>
      <xdr:spPr bwMode="auto">
        <a:xfrm>
          <a:off x="20193000" y="17011650"/>
          <a:ext cx="100626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41</xdr:col>
      <xdr:colOff>52570</xdr:colOff>
      <xdr:row>6</xdr:row>
      <xdr:rowOff>1</xdr:rowOff>
    </xdr:from>
    <xdr:to>
      <xdr:col>41</xdr:col>
      <xdr:colOff>989909</xdr:colOff>
      <xdr:row>6</xdr:row>
      <xdr:rowOff>1121064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2CF53EC-C60A-4ED1-AFF4-F6E830A57D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27266" t="9795" r="19140" b="42368"/>
        <a:stretch/>
      </xdr:blipFill>
      <xdr:spPr>
        <a:xfrm>
          <a:off x="34190170" y="1581151"/>
          <a:ext cx="937339" cy="1121063"/>
        </a:xfrm>
        <a:prstGeom prst="rect">
          <a:avLst/>
        </a:prstGeom>
      </xdr:spPr>
    </xdr:pic>
    <xdr:clientData/>
  </xdr:twoCellAnchor>
  <xdr:twoCellAnchor editAs="oneCell">
    <xdr:from>
      <xdr:col>30</xdr:col>
      <xdr:colOff>34637</xdr:colOff>
      <xdr:row>9</xdr:row>
      <xdr:rowOff>79636</xdr:rowOff>
    </xdr:from>
    <xdr:to>
      <xdr:col>30</xdr:col>
      <xdr:colOff>967386</xdr:colOff>
      <xdr:row>9</xdr:row>
      <xdr:rowOff>1177636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A64C539-D491-48C3-9092-CCB6E15EB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20151" t="20583" r="18184" b="36973"/>
        <a:stretch/>
      </xdr:blipFill>
      <xdr:spPr>
        <a:xfrm>
          <a:off x="27199937" y="6804286"/>
          <a:ext cx="932749" cy="1098000"/>
        </a:xfrm>
        <a:prstGeom prst="rect">
          <a:avLst/>
        </a:prstGeom>
      </xdr:spPr>
    </xdr:pic>
    <xdr:clientData/>
  </xdr:twoCellAnchor>
  <xdr:twoCellAnchor editAs="oneCell">
    <xdr:from>
      <xdr:col>30</xdr:col>
      <xdr:colOff>77932</xdr:colOff>
      <xdr:row>10</xdr:row>
      <xdr:rowOff>25978</xdr:rowOff>
    </xdr:from>
    <xdr:to>
      <xdr:col>30</xdr:col>
      <xdr:colOff>988039</xdr:colOff>
      <xdr:row>10</xdr:row>
      <xdr:rowOff>1558637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8345403-BD55-4DF5-915F-B5EE6B29E0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18512" t="17886" r="18046" b="54575"/>
        <a:stretch/>
      </xdr:blipFill>
      <xdr:spPr>
        <a:xfrm rot="16200000">
          <a:off x="26933544" y="8777991"/>
          <a:ext cx="1529484" cy="910107"/>
        </a:xfrm>
        <a:prstGeom prst="rect">
          <a:avLst/>
        </a:prstGeom>
      </xdr:spPr>
    </xdr:pic>
    <xdr:clientData/>
  </xdr:twoCellAnchor>
  <xdr:twoCellAnchor>
    <xdr:from>
      <xdr:col>107</xdr:col>
      <xdr:colOff>34635</xdr:colOff>
      <xdr:row>11</xdr:row>
      <xdr:rowOff>126555</xdr:rowOff>
    </xdr:from>
    <xdr:to>
      <xdr:col>107</xdr:col>
      <xdr:colOff>1073726</xdr:colOff>
      <xdr:row>11</xdr:row>
      <xdr:rowOff>1298863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0A2BDB2-9650-4CF7-8226-BD97EB589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r:link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6" t="19176" r="22396" b="43324"/>
        <a:stretch>
          <a:fillRect/>
        </a:stretch>
      </xdr:blipFill>
      <xdr:spPr bwMode="auto">
        <a:xfrm>
          <a:off x="76006035" y="10283380"/>
          <a:ext cx="1042266" cy="1169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118</xdr:col>
      <xdr:colOff>28819</xdr:colOff>
      <xdr:row>7</xdr:row>
      <xdr:rowOff>103908</xdr:rowOff>
    </xdr:from>
    <xdr:to>
      <xdr:col>118</xdr:col>
      <xdr:colOff>1030660</xdr:colOff>
      <xdr:row>7</xdr:row>
      <xdr:rowOff>1316182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2D1E79E-6A5A-4463-9D6D-FA3FEE5F4F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r:link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11" t="8949" r="19048" b="53409"/>
        <a:stretch>
          <a:fillRect/>
        </a:stretch>
      </xdr:blipFill>
      <xdr:spPr bwMode="auto">
        <a:xfrm>
          <a:off x="82975694" y="3402733"/>
          <a:ext cx="998666" cy="120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-1</xdr:colOff>
      <xdr:row>17</xdr:row>
      <xdr:rowOff>0</xdr:rowOff>
    </xdr:from>
    <xdr:to>
      <xdr:col>52</xdr:col>
      <xdr:colOff>1024127</xdr:colOff>
      <xdr:row>17</xdr:row>
      <xdr:rowOff>1426464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46F5470-56D9-4502-98AB-3599CD4584C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51" t="68217" r="2145" b="676"/>
        <a:stretch/>
      </xdr:blipFill>
      <xdr:spPr bwMode="auto">
        <a:xfrm>
          <a:off x="41109899" y="204406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0</xdr:colOff>
      <xdr:row>16</xdr:row>
      <xdr:rowOff>0</xdr:rowOff>
    </xdr:from>
    <xdr:to>
      <xdr:col>52</xdr:col>
      <xdr:colOff>1024128</xdr:colOff>
      <xdr:row>16</xdr:row>
      <xdr:rowOff>1426464</xdr:rowOff>
    </xdr:to>
    <xdr:pic>
      <xdr:nvPicPr>
        <xdr:cNvPr id="51" name="Picture 50" descr="A collection of basketball cards&#10;&#10;AI-generated content may be incorrect.">
          <a:extLst>
            <a:ext uri="{FF2B5EF4-FFF2-40B4-BE49-F238E27FC236}">
              <a16:creationId xmlns:a16="http://schemas.microsoft.com/office/drawing/2014/main" id="{5A369955-0044-44AA-92A1-E697673E16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01" t="68507" r="34703" b="676"/>
        <a:stretch/>
      </xdr:blipFill>
      <xdr:spPr bwMode="auto">
        <a:xfrm>
          <a:off x="41109900" y="187261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0</xdr:colOff>
      <xdr:row>15</xdr:row>
      <xdr:rowOff>0</xdr:rowOff>
    </xdr:from>
    <xdr:to>
      <xdr:col>52</xdr:col>
      <xdr:colOff>1024128</xdr:colOff>
      <xdr:row>15</xdr:row>
      <xdr:rowOff>1426464</xdr:rowOff>
    </xdr:to>
    <xdr:pic>
      <xdr:nvPicPr>
        <xdr:cNvPr id="52" name="Picture 51" descr="A collection of basketball cards&#10;&#10;AI-generated content may be incorrect.">
          <a:extLst>
            <a:ext uri="{FF2B5EF4-FFF2-40B4-BE49-F238E27FC236}">
              <a16:creationId xmlns:a16="http://schemas.microsoft.com/office/drawing/2014/main" id="{65E42692-C2CA-4A4C-AB60-9BD198AFA3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" t="68217" r="67823" b="676"/>
        <a:stretch/>
      </xdr:blipFill>
      <xdr:spPr bwMode="auto">
        <a:xfrm>
          <a:off x="41109900" y="170116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0</xdr:colOff>
      <xdr:row>14</xdr:row>
      <xdr:rowOff>0</xdr:rowOff>
    </xdr:from>
    <xdr:to>
      <xdr:col>52</xdr:col>
      <xdr:colOff>1024128</xdr:colOff>
      <xdr:row>14</xdr:row>
      <xdr:rowOff>1426464</xdr:rowOff>
    </xdr:to>
    <xdr:pic>
      <xdr:nvPicPr>
        <xdr:cNvPr id="53" name="Picture 52" descr="A collection of basketball cards&#10;&#10;AI-generated content may be incorrect.">
          <a:extLst>
            <a:ext uri="{FF2B5EF4-FFF2-40B4-BE49-F238E27FC236}">
              <a16:creationId xmlns:a16="http://schemas.microsoft.com/office/drawing/2014/main" id="{DE252F34-F646-418E-AC23-B49FC045922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57" t="34494" r="1994" b="34589"/>
        <a:stretch/>
      </xdr:blipFill>
      <xdr:spPr bwMode="auto">
        <a:xfrm>
          <a:off x="41109900" y="152971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0</xdr:colOff>
      <xdr:row>13</xdr:row>
      <xdr:rowOff>0</xdr:rowOff>
    </xdr:from>
    <xdr:to>
      <xdr:col>52</xdr:col>
      <xdr:colOff>1024128</xdr:colOff>
      <xdr:row>13</xdr:row>
      <xdr:rowOff>1426464</xdr:rowOff>
    </xdr:to>
    <xdr:pic>
      <xdr:nvPicPr>
        <xdr:cNvPr id="54" name="Picture 53" descr="A collection of basketball cards&#10;&#10;AI-generated content may be incorrect.">
          <a:extLst>
            <a:ext uri="{FF2B5EF4-FFF2-40B4-BE49-F238E27FC236}">
              <a16:creationId xmlns:a16="http://schemas.microsoft.com/office/drawing/2014/main" id="{D01DE9DF-1C39-4E6E-94F6-3562C831C93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43" t="34494" r="34427" b="34589"/>
        <a:stretch/>
      </xdr:blipFill>
      <xdr:spPr bwMode="auto">
        <a:xfrm>
          <a:off x="41109900" y="135826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0</xdr:colOff>
      <xdr:row>12</xdr:row>
      <xdr:rowOff>0</xdr:rowOff>
    </xdr:from>
    <xdr:to>
      <xdr:col>52</xdr:col>
      <xdr:colOff>1024128</xdr:colOff>
      <xdr:row>12</xdr:row>
      <xdr:rowOff>1426464</xdr:rowOff>
    </xdr:to>
    <xdr:pic>
      <xdr:nvPicPr>
        <xdr:cNvPr id="55" name="Picture 54" descr="A collection of basketball cards&#10;&#10;AI-generated content may be incorrect.">
          <a:extLst>
            <a:ext uri="{FF2B5EF4-FFF2-40B4-BE49-F238E27FC236}">
              <a16:creationId xmlns:a16="http://schemas.microsoft.com/office/drawing/2014/main" id="{46DE18FB-BBCC-4083-981A-DEA4BB5DBD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34494" r="67416" b="34589"/>
        <a:stretch/>
      </xdr:blipFill>
      <xdr:spPr bwMode="auto">
        <a:xfrm>
          <a:off x="41109900" y="118681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-1</xdr:colOff>
      <xdr:row>11</xdr:row>
      <xdr:rowOff>0</xdr:rowOff>
    </xdr:from>
    <xdr:to>
      <xdr:col>52</xdr:col>
      <xdr:colOff>1024127</xdr:colOff>
      <xdr:row>11</xdr:row>
      <xdr:rowOff>1426464</xdr:rowOff>
    </xdr:to>
    <xdr:pic>
      <xdr:nvPicPr>
        <xdr:cNvPr id="56" name="Picture 55" descr="A collection of basketball cards&#10;&#10;AI-generated content may be incorrect.">
          <a:extLst>
            <a:ext uri="{FF2B5EF4-FFF2-40B4-BE49-F238E27FC236}">
              <a16:creationId xmlns:a16="http://schemas.microsoft.com/office/drawing/2014/main" id="{FC695EC1-C828-4BAD-A712-45CCDC35C03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86" t="676" r="2011" b="68309"/>
        <a:stretch/>
      </xdr:blipFill>
      <xdr:spPr bwMode="auto">
        <a:xfrm>
          <a:off x="41109899" y="101536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0</xdr:colOff>
      <xdr:row>10</xdr:row>
      <xdr:rowOff>0</xdr:rowOff>
    </xdr:from>
    <xdr:to>
      <xdr:col>52</xdr:col>
      <xdr:colOff>1024128</xdr:colOff>
      <xdr:row>10</xdr:row>
      <xdr:rowOff>1426464</xdr:rowOff>
    </xdr:to>
    <xdr:pic>
      <xdr:nvPicPr>
        <xdr:cNvPr id="57" name="Picture 56" descr="A collection of basketball cards&#10;&#10;AI-generated content may be incorrect.">
          <a:extLst>
            <a:ext uri="{FF2B5EF4-FFF2-40B4-BE49-F238E27FC236}">
              <a16:creationId xmlns:a16="http://schemas.microsoft.com/office/drawing/2014/main" id="{3955D0EE-3B3D-498A-AB29-B6A6EC22B0C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71" t="676" r="34568" b="68309"/>
        <a:stretch/>
      </xdr:blipFill>
      <xdr:spPr bwMode="auto">
        <a:xfrm>
          <a:off x="41109900" y="84391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-1</xdr:colOff>
      <xdr:row>9</xdr:row>
      <xdr:rowOff>0</xdr:rowOff>
    </xdr:from>
    <xdr:to>
      <xdr:col>52</xdr:col>
      <xdr:colOff>1024127</xdr:colOff>
      <xdr:row>9</xdr:row>
      <xdr:rowOff>1426464</xdr:rowOff>
    </xdr:to>
    <xdr:pic>
      <xdr:nvPicPr>
        <xdr:cNvPr id="58" name="Picture 57" descr="A collection of basketball cards&#10;&#10;AI-generated content may be incorrect.">
          <a:extLst>
            <a:ext uri="{FF2B5EF4-FFF2-40B4-BE49-F238E27FC236}">
              <a16:creationId xmlns:a16="http://schemas.microsoft.com/office/drawing/2014/main" id="{0BC2E777-0AA8-4564-A62F-A2345E7329F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676" r="67823" b="68309"/>
        <a:stretch/>
      </xdr:blipFill>
      <xdr:spPr bwMode="auto">
        <a:xfrm>
          <a:off x="41109899" y="67246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1</xdr:colOff>
      <xdr:row>8</xdr:row>
      <xdr:rowOff>0</xdr:rowOff>
    </xdr:from>
    <xdr:to>
      <xdr:col>52</xdr:col>
      <xdr:colOff>1024129</xdr:colOff>
      <xdr:row>8</xdr:row>
      <xdr:rowOff>1426464</xdr:rowOff>
    </xdr:to>
    <xdr:pic>
      <xdr:nvPicPr>
        <xdr:cNvPr id="59" name="Picture 58" descr="A collection of basketball cards&#10;&#10;AI-generated content may be incorrect.">
          <a:extLst>
            <a:ext uri="{FF2B5EF4-FFF2-40B4-BE49-F238E27FC236}">
              <a16:creationId xmlns:a16="http://schemas.microsoft.com/office/drawing/2014/main" id="{4250DAFE-5E88-4F8A-B8A1-7EE277E566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60" r="2005" b="68999"/>
        <a:stretch/>
      </xdr:blipFill>
      <xdr:spPr bwMode="auto">
        <a:xfrm>
          <a:off x="41109901" y="50101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0</xdr:colOff>
      <xdr:row>7</xdr:row>
      <xdr:rowOff>0</xdr:rowOff>
    </xdr:from>
    <xdr:to>
      <xdr:col>52</xdr:col>
      <xdr:colOff>1024128</xdr:colOff>
      <xdr:row>7</xdr:row>
      <xdr:rowOff>1426464</xdr:rowOff>
    </xdr:to>
    <xdr:pic>
      <xdr:nvPicPr>
        <xdr:cNvPr id="60" name="Picture 59" descr="A collection of basketball cards&#10;&#10;AI-generated content may be incorrect.">
          <a:extLst>
            <a:ext uri="{FF2B5EF4-FFF2-40B4-BE49-F238E27FC236}">
              <a16:creationId xmlns:a16="http://schemas.microsoft.com/office/drawing/2014/main" id="{D4F3A54E-6079-4213-8138-F28C503898E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55" r="34382" b="68999"/>
        <a:stretch/>
      </xdr:blipFill>
      <xdr:spPr bwMode="auto">
        <a:xfrm>
          <a:off x="41109900" y="32956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0</xdr:colOff>
      <xdr:row>6</xdr:row>
      <xdr:rowOff>0</xdr:rowOff>
    </xdr:from>
    <xdr:to>
      <xdr:col>52</xdr:col>
      <xdr:colOff>1024128</xdr:colOff>
      <xdr:row>6</xdr:row>
      <xdr:rowOff>1426464</xdr:rowOff>
    </xdr:to>
    <xdr:pic>
      <xdr:nvPicPr>
        <xdr:cNvPr id="61" name="Picture 60" descr="A collection of basketball cards&#10;&#10;AI-generated content may be incorrect.">
          <a:extLst>
            <a:ext uri="{FF2B5EF4-FFF2-40B4-BE49-F238E27FC236}">
              <a16:creationId xmlns:a16="http://schemas.microsoft.com/office/drawing/2014/main" id="{F24565FF-4A1A-4C21-9EDC-0E5E155F3B9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0" r="67191" b="68999"/>
        <a:stretch/>
      </xdr:blipFill>
      <xdr:spPr bwMode="auto">
        <a:xfrm>
          <a:off x="41109900" y="1581150"/>
          <a:ext cx="1024128" cy="14264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63</xdr:col>
      <xdr:colOff>0</xdr:colOff>
      <xdr:row>6</xdr:row>
      <xdr:rowOff>0</xdr:rowOff>
    </xdr:from>
    <xdr:ext cx="1019175" cy="1428750"/>
    <xdr:pic>
      <xdr:nvPicPr>
        <xdr:cNvPr id="62" name="Picture 61">
          <a:extLst>
            <a:ext uri="{FF2B5EF4-FFF2-40B4-BE49-F238E27FC236}">
              <a16:creationId xmlns:a16="http://schemas.microsoft.com/office/drawing/2014/main" id="{90B8104C-6C05-4168-9A81-E5F87FD21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0" y="1581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7</xdr:row>
      <xdr:rowOff>0</xdr:rowOff>
    </xdr:from>
    <xdr:ext cx="1019175" cy="1428750"/>
    <xdr:pic>
      <xdr:nvPicPr>
        <xdr:cNvPr id="63" name="Picture 62">
          <a:extLst>
            <a:ext uri="{FF2B5EF4-FFF2-40B4-BE49-F238E27FC236}">
              <a16:creationId xmlns:a16="http://schemas.microsoft.com/office/drawing/2014/main" id="{7F02C619-B232-439C-9BA2-9D442165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8</xdr:row>
      <xdr:rowOff>0</xdr:rowOff>
    </xdr:from>
    <xdr:ext cx="1009650" cy="1428750"/>
    <xdr:pic>
      <xdr:nvPicPr>
        <xdr:cNvPr id="64" name="Picture 63">
          <a:extLst>
            <a:ext uri="{FF2B5EF4-FFF2-40B4-BE49-F238E27FC236}">
              <a16:creationId xmlns:a16="http://schemas.microsoft.com/office/drawing/2014/main" id="{7B093A65-D96F-427C-A096-F7A9575E6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0" y="5010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9</xdr:row>
      <xdr:rowOff>0</xdr:rowOff>
    </xdr:from>
    <xdr:ext cx="1019175" cy="1428750"/>
    <xdr:pic>
      <xdr:nvPicPr>
        <xdr:cNvPr id="65" name="Picture 64">
          <a:extLst>
            <a:ext uri="{FF2B5EF4-FFF2-40B4-BE49-F238E27FC236}">
              <a16:creationId xmlns:a16="http://schemas.microsoft.com/office/drawing/2014/main" id="{A9ACB644-2C4F-4396-BF22-E7DE5921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0" y="6724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10</xdr:row>
      <xdr:rowOff>0</xdr:rowOff>
    </xdr:from>
    <xdr:ext cx="1019175" cy="1428750"/>
    <xdr:pic>
      <xdr:nvPicPr>
        <xdr:cNvPr id="66" name="Picture 65">
          <a:extLst>
            <a:ext uri="{FF2B5EF4-FFF2-40B4-BE49-F238E27FC236}">
              <a16:creationId xmlns:a16="http://schemas.microsoft.com/office/drawing/2014/main" id="{082C7422-5536-4E3C-9FAA-0D10A2B51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0" y="8439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11</xdr:row>
      <xdr:rowOff>0</xdr:rowOff>
    </xdr:from>
    <xdr:ext cx="1019175" cy="1428750"/>
    <xdr:pic>
      <xdr:nvPicPr>
        <xdr:cNvPr id="67" name="Picture 66">
          <a:extLst>
            <a:ext uri="{FF2B5EF4-FFF2-40B4-BE49-F238E27FC236}">
              <a16:creationId xmlns:a16="http://schemas.microsoft.com/office/drawing/2014/main" id="{170D13A7-EBFF-4239-8D50-712AF7854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0" y="10153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12</xdr:row>
      <xdr:rowOff>0</xdr:rowOff>
    </xdr:from>
    <xdr:ext cx="1019175" cy="1428750"/>
    <xdr:pic>
      <xdr:nvPicPr>
        <xdr:cNvPr id="68" name="Picture 67">
          <a:extLst>
            <a:ext uri="{FF2B5EF4-FFF2-40B4-BE49-F238E27FC236}">
              <a16:creationId xmlns:a16="http://schemas.microsoft.com/office/drawing/2014/main" id="{E219255D-7DD5-4C68-B113-B30C46DE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0" y="11868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13</xdr:row>
      <xdr:rowOff>0</xdr:rowOff>
    </xdr:from>
    <xdr:ext cx="1019175" cy="1428750"/>
    <xdr:pic>
      <xdr:nvPicPr>
        <xdr:cNvPr id="69" name="Picture 68">
          <a:extLst>
            <a:ext uri="{FF2B5EF4-FFF2-40B4-BE49-F238E27FC236}">
              <a16:creationId xmlns:a16="http://schemas.microsoft.com/office/drawing/2014/main" id="{AB75BBC2-E1F6-4627-8F38-5D1E553B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0" y="13582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24719</xdr:colOff>
      <xdr:row>14</xdr:row>
      <xdr:rowOff>70532</xdr:rowOff>
    </xdr:from>
    <xdr:ext cx="1019175" cy="1428750"/>
    <xdr:pic>
      <xdr:nvPicPr>
        <xdr:cNvPr id="70" name="Picture 69">
          <a:extLst>
            <a:ext uri="{FF2B5EF4-FFF2-40B4-BE49-F238E27FC236}">
              <a16:creationId xmlns:a16="http://schemas.microsoft.com/office/drawing/2014/main" id="{5391693D-1909-4EFD-9F92-0F831986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7905307" y="15575644"/>
          <a:ext cx="14287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0</xdr:colOff>
      <xdr:row>15</xdr:row>
      <xdr:rowOff>0</xdr:rowOff>
    </xdr:from>
    <xdr:ext cx="1009650" cy="1428750"/>
    <xdr:pic>
      <xdr:nvPicPr>
        <xdr:cNvPr id="71" name="Picture 70">
          <a:extLst>
            <a:ext uri="{FF2B5EF4-FFF2-40B4-BE49-F238E27FC236}">
              <a16:creationId xmlns:a16="http://schemas.microsoft.com/office/drawing/2014/main" id="{1D95DE63-947D-47BF-8BBC-48D38277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0" y="17011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2188-5422-49CA-984D-7B6EEEF00E62}">
  <sheetPr>
    <tabColor theme="9" tint="0.39997558519241921"/>
  </sheetPr>
  <dimension ref="A1:QO19"/>
  <sheetViews>
    <sheetView tabSelected="1" zoomScale="40" zoomScaleNormal="40" workbookViewId="0">
      <selection activeCell="D11" sqref="D11"/>
    </sheetView>
  </sheetViews>
  <sheetFormatPr baseColWidth="10" defaultColWidth="8.83203125" defaultRowHeight="15"/>
  <cols>
    <col min="1" max="1" width="13.83203125" style="3" customWidth="1"/>
    <col min="2" max="2" width="7.5" style="3" customWidth="1"/>
    <col min="3" max="3" width="5.5" style="3" customWidth="1"/>
    <col min="4" max="5" width="7.5" style="3" customWidth="1"/>
    <col min="6" max="6" width="15.5" style="35" customWidth="1"/>
    <col min="7" max="8" width="16.33203125" style="35" customWidth="1"/>
    <col min="9" max="9" width="22.5" style="3" customWidth="1"/>
    <col min="10" max="10" width="8.83203125" style="33"/>
    <col min="11" max="11" width="3.5" style="1" customWidth="1"/>
    <col min="12" max="12" width="11.5" style="3" customWidth="1"/>
    <col min="13" max="14" width="5.5" style="3" customWidth="1"/>
    <col min="15" max="16" width="7.5" style="3" customWidth="1"/>
    <col min="17" max="19" width="12.5" style="35" customWidth="1"/>
    <col min="20" max="20" width="17.5" style="3" customWidth="1"/>
    <col min="21" max="21" width="9.1640625" style="33" customWidth="1"/>
    <col min="22" max="22" width="3.5" style="1" customWidth="1"/>
    <col min="23" max="23" width="11.5" style="3" customWidth="1"/>
    <col min="24" max="25" width="5.5" style="3" customWidth="1"/>
    <col min="26" max="27" width="7.5" style="3" customWidth="1"/>
    <col min="28" max="30" width="12.5" style="35" customWidth="1"/>
    <col min="31" max="31" width="17.5" style="3" customWidth="1"/>
    <col min="32" max="32" width="9.1640625" style="33" customWidth="1"/>
    <col min="33" max="33" width="3.5" style="1" customWidth="1"/>
    <col min="34" max="34" width="11.5" style="3" customWidth="1"/>
    <col min="35" max="36" width="5.5" style="3" customWidth="1"/>
    <col min="37" max="38" width="7.5" style="3" customWidth="1"/>
    <col min="39" max="41" width="12.5" style="35" customWidth="1"/>
    <col min="42" max="42" width="17.5" style="3" customWidth="1"/>
    <col min="43" max="43" width="9.1640625" style="33" customWidth="1"/>
    <col min="44" max="44" width="3.5" style="1" customWidth="1"/>
    <col min="45" max="45" width="11.5" style="3" customWidth="1"/>
    <col min="46" max="47" width="5.5" style="3" customWidth="1"/>
    <col min="48" max="49" width="7.5" style="3" customWidth="1"/>
    <col min="50" max="52" width="12.5" style="35" customWidth="1"/>
    <col min="53" max="53" width="17.5" style="3" customWidth="1"/>
    <col min="54" max="54" width="9.1640625" style="33" customWidth="1"/>
    <col min="55" max="55" width="3.5" style="1" customWidth="1"/>
    <col min="56" max="56" width="11.5" style="3" customWidth="1"/>
    <col min="57" max="59" width="5.5" style="3" customWidth="1"/>
    <col min="60" max="60" width="12.5" style="3" customWidth="1"/>
    <col min="61" max="61" width="17.5" style="3" customWidth="1"/>
    <col min="62" max="62" width="9.1640625" style="3" customWidth="1"/>
    <col min="63" max="63" width="3.5" style="3" customWidth="1"/>
    <col min="64" max="64" width="11.5" style="3" customWidth="1"/>
    <col min="65" max="67" width="5.5" style="3" customWidth="1"/>
    <col min="68" max="68" width="12.5" style="3" customWidth="1"/>
    <col min="69" max="69" width="17.5" style="3" customWidth="1"/>
    <col min="70" max="70" width="9.1640625" style="3" customWidth="1"/>
    <col min="71" max="71" width="3.5" style="3" customWidth="1"/>
    <col min="72" max="72" width="11.5" style="3" customWidth="1"/>
    <col min="73" max="75" width="5.5" style="3" customWidth="1"/>
    <col min="76" max="76" width="12.5" style="3" customWidth="1"/>
    <col min="77" max="77" width="17.5" style="3" customWidth="1"/>
    <col min="78" max="78" width="9.1640625" style="3" customWidth="1"/>
    <col min="79" max="79" width="3.5" style="3" customWidth="1"/>
    <col min="80" max="80" width="11.5" style="3" customWidth="1"/>
    <col min="81" max="83" width="5.5" style="3" customWidth="1"/>
    <col min="84" max="84" width="12.5" style="3" customWidth="1"/>
    <col min="85" max="85" width="17.5" style="3" customWidth="1"/>
    <col min="86" max="86" width="9.1640625" style="3" customWidth="1"/>
    <col min="87" max="87" width="3.5" style="3" customWidth="1"/>
    <col min="88" max="88" width="11.5" style="3" customWidth="1"/>
    <col min="89" max="91" width="5.5" style="3" customWidth="1"/>
    <col min="92" max="92" width="12.5" style="3" customWidth="1"/>
    <col min="93" max="93" width="17.5" style="3" customWidth="1"/>
    <col min="94" max="94" width="9.1640625" style="3" customWidth="1"/>
    <col min="95" max="95" width="3.5" style="3" customWidth="1"/>
    <col min="96" max="96" width="11.5" style="3" customWidth="1"/>
    <col min="97" max="99" width="5.5" style="3" customWidth="1"/>
    <col min="100" max="100" width="12.5" style="3" customWidth="1"/>
    <col min="101" max="101" width="17.5" style="3" customWidth="1"/>
    <col min="102" max="102" width="9.1640625" style="3" customWidth="1"/>
    <col min="103" max="103" width="3.5" style="3" customWidth="1"/>
    <col min="104" max="104" width="11.5" style="3" customWidth="1"/>
    <col min="105" max="107" width="5.5" style="3" customWidth="1"/>
    <col min="108" max="108" width="12.5" style="3" customWidth="1"/>
    <col min="109" max="109" width="17.5" style="3" customWidth="1"/>
    <col min="110" max="110" width="9.1640625" style="3" customWidth="1"/>
    <col min="111" max="111" width="3.5" style="3" customWidth="1"/>
    <col min="112" max="112" width="11.5" style="3" customWidth="1"/>
    <col min="113" max="115" width="5.5" style="3" customWidth="1"/>
    <col min="116" max="116" width="12.5" style="3" customWidth="1"/>
    <col min="117" max="117" width="17.5" style="3" customWidth="1"/>
    <col min="118" max="118" width="9.1640625" style="3" customWidth="1"/>
    <col min="119" max="119" width="3.5" style="3" customWidth="1"/>
    <col min="120" max="120" width="11.5" style="3" customWidth="1"/>
    <col min="121" max="123" width="5.5" style="3" customWidth="1"/>
    <col min="124" max="124" width="12.5" style="3" customWidth="1"/>
    <col min="125" max="125" width="17.5" style="3" customWidth="1"/>
    <col min="126" max="126" width="9.1640625" style="3" customWidth="1"/>
    <col min="127" max="127" width="3.5" style="3" customWidth="1"/>
    <col min="128" max="128" width="11.5" style="3" customWidth="1"/>
    <col min="129" max="131" width="5.5" style="3" customWidth="1"/>
    <col min="132" max="132" width="12.5" style="3" customWidth="1"/>
    <col min="133" max="133" width="17.5" style="3" customWidth="1"/>
    <col min="134" max="134" width="9.1640625" style="3" customWidth="1"/>
    <col min="135" max="135" width="3.5" style="3" customWidth="1"/>
    <col min="136" max="136" width="11.5" style="3" customWidth="1"/>
    <col min="137" max="139" width="5.5" style="3" customWidth="1"/>
    <col min="140" max="140" width="12.5" style="3" customWidth="1"/>
    <col min="141" max="141" width="17.5" style="3" customWidth="1"/>
    <col min="142" max="142" width="9.1640625" style="3" customWidth="1"/>
    <col min="143" max="143" width="3.5" style="3" customWidth="1"/>
    <col min="144" max="144" width="11.5" style="3" customWidth="1"/>
    <col min="145" max="147" width="5.5" style="3" customWidth="1"/>
    <col min="148" max="148" width="12.5" style="3" customWidth="1"/>
    <col min="149" max="149" width="17.5" style="3" customWidth="1"/>
    <col min="150" max="150" width="9.1640625" style="3" customWidth="1"/>
    <col min="151" max="151" width="3.5" style="3" customWidth="1"/>
    <col min="152" max="152" width="11.5" style="3" customWidth="1"/>
    <col min="153" max="155" width="5.5" style="3" customWidth="1"/>
    <col min="156" max="156" width="12.5" style="3" customWidth="1"/>
    <col min="157" max="157" width="17.5" style="3" customWidth="1"/>
    <col min="158" max="158" width="9.1640625" style="3" customWidth="1"/>
    <col min="159" max="159" width="3.5" style="3" customWidth="1"/>
    <col min="160" max="160" width="11.5" style="3" customWidth="1"/>
    <col min="161" max="163" width="5.5" style="3" customWidth="1"/>
    <col min="164" max="164" width="12.5" style="3" customWidth="1"/>
    <col min="165" max="165" width="17.5" style="3" customWidth="1"/>
    <col min="166" max="166" width="9.1640625" style="3" customWidth="1"/>
    <col min="167" max="167" width="3.5" style="3" customWidth="1"/>
    <col min="168" max="168" width="11.5" style="3" customWidth="1"/>
    <col min="169" max="171" width="5.5" style="3" customWidth="1"/>
    <col min="172" max="172" width="12.5" style="3" customWidth="1"/>
    <col min="173" max="173" width="17.5" style="3" customWidth="1"/>
    <col min="174" max="174" width="9.1640625" style="3" customWidth="1"/>
    <col min="175" max="175" width="3.5" style="3" customWidth="1"/>
    <col min="176" max="176" width="11.5" style="3" customWidth="1"/>
    <col min="177" max="179" width="5.5" style="3" customWidth="1"/>
    <col min="180" max="180" width="12.5" style="3" customWidth="1"/>
    <col min="181" max="181" width="17.5" style="3" customWidth="1"/>
    <col min="182" max="182" width="9.1640625" style="3" customWidth="1"/>
    <col min="183" max="183" width="3.5" style="3" customWidth="1"/>
    <col min="184" max="184" width="11.5" style="3" customWidth="1"/>
    <col min="185" max="187" width="5.5" style="3" customWidth="1"/>
    <col min="188" max="188" width="12.5" style="3" customWidth="1"/>
    <col min="189" max="189" width="17.5" style="3" customWidth="1"/>
    <col min="190" max="190" width="9.1640625" style="3" customWidth="1"/>
    <col min="191" max="191" width="3.5" style="3" customWidth="1"/>
    <col min="192" max="192" width="11.5" style="3" customWidth="1"/>
    <col min="193" max="195" width="5.5" style="3" customWidth="1"/>
    <col min="196" max="196" width="12.5" style="3" customWidth="1"/>
    <col min="197" max="197" width="17.5" style="3" customWidth="1"/>
    <col min="198" max="198" width="9.1640625" style="3" customWidth="1"/>
    <col min="199" max="199" width="3.5" style="3" customWidth="1"/>
    <col min="200" max="200" width="11.5" style="3" customWidth="1"/>
    <col min="201" max="203" width="5.5" style="3" customWidth="1"/>
    <col min="204" max="204" width="12.5" style="3" customWidth="1"/>
    <col min="205" max="205" width="17.5" style="3" customWidth="1"/>
    <col min="206" max="206" width="9.1640625" style="3" customWidth="1"/>
    <col min="207" max="207" width="3.5" style="3" customWidth="1"/>
    <col min="208" max="208" width="11.5" style="3" customWidth="1"/>
    <col min="209" max="211" width="5.5" style="3" customWidth="1"/>
    <col min="212" max="212" width="12.5" style="3" customWidth="1"/>
    <col min="213" max="213" width="17.5" style="3" customWidth="1"/>
    <col min="214" max="214" width="9.1640625" style="3" customWidth="1"/>
    <col min="215" max="215" width="3.5" style="3" customWidth="1"/>
    <col min="216" max="216" width="11.5" style="3" customWidth="1"/>
    <col min="217" max="219" width="5.5" style="3" customWidth="1"/>
    <col min="220" max="220" width="12.5" style="3" customWidth="1"/>
    <col min="221" max="221" width="17.5" style="3" customWidth="1"/>
    <col min="222" max="222" width="9.1640625" style="3" customWidth="1"/>
    <col min="223" max="223" width="3.5" style="3" customWidth="1"/>
    <col min="224" max="224" width="11.5" style="3" customWidth="1"/>
    <col min="225" max="227" width="5.5" style="3" customWidth="1"/>
    <col min="228" max="228" width="12.5" style="3" customWidth="1"/>
    <col min="229" max="229" width="17.5" style="3" customWidth="1"/>
    <col min="230" max="230" width="9.1640625" style="3" customWidth="1"/>
    <col min="231" max="231" width="3.5" style="3" customWidth="1"/>
    <col min="232" max="232" width="11.5" style="3" customWidth="1"/>
    <col min="233" max="235" width="5.5" style="3" customWidth="1"/>
    <col min="236" max="236" width="12.5" style="3" customWidth="1"/>
    <col min="237" max="237" width="17.5" style="3" customWidth="1"/>
    <col min="238" max="238" width="9.1640625" style="3" customWidth="1"/>
    <col min="239" max="239" width="3.5" style="3" customWidth="1"/>
    <col min="240" max="240" width="11.5" style="3" customWidth="1"/>
    <col min="241" max="243" width="5.5" style="3" customWidth="1"/>
    <col min="244" max="244" width="12.5" style="3" customWidth="1"/>
    <col min="245" max="245" width="17.5" style="3" customWidth="1"/>
    <col min="246" max="246" width="9.1640625" style="3" customWidth="1"/>
    <col min="247" max="247" width="3.5" style="3" customWidth="1"/>
    <col min="248" max="248" width="11.5" style="3" customWidth="1"/>
    <col min="249" max="251" width="5.5" style="3" customWidth="1"/>
    <col min="252" max="252" width="12.5" style="3" customWidth="1"/>
    <col min="253" max="253" width="17.5" style="3" customWidth="1"/>
    <col min="254" max="254" width="9.1640625" style="3" customWidth="1"/>
    <col min="255" max="255" width="3.5" style="3" customWidth="1"/>
    <col min="256" max="256" width="11.5" style="3" customWidth="1"/>
    <col min="257" max="259" width="5.5" style="3" customWidth="1"/>
    <col min="260" max="260" width="12.5" style="3" customWidth="1"/>
    <col min="261" max="261" width="17.5" style="3" customWidth="1"/>
    <col min="262" max="262" width="9.1640625" style="3" customWidth="1"/>
    <col min="263" max="263" width="3.5" style="3" customWidth="1"/>
    <col min="264" max="264" width="11.5" style="3" customWidth="1"/>
    <col min="265" max="267" width="5.5" style="3" customWidth="1"/>
    <col min="268" max="268" width="12.5" style="3" customWidth="1"/>
    <col min="269" max="269" width="17.5" style="3" customWidth="1"/>
    <col min="270" max="270" width="9.1640625" style="3" customWidth="1"/>
    <col min="271" max="271" width="3.5" style="3" customWidth="1"/>
    <col min="272" max="272" width="11.5" style="3" customWidth="1"/>
    <col min="273" max="275" width="5.5" style="3" customWidth="1"/>
    <col min="276" max="276" width="12.5" style="3" customWidth="1"/>
    <col min="277" max="277" width="17.5" style="3" customWidth="1"/>
    <col min="278" max="278" width="9.1640625" style="3" customWidth="1"/>
    <col min="279" max="279" width="3.5" style="3" customWidth="1"/>
    <col min="280" max="280" width="13.83203125" style="3" customWidth="1"/>
    <col min="281" max="281" width="7.5" style="3" customWidth="1"/>
    <col min="282" max="282" width="15.5" style="3" customWidth="1"/>
    <col min="283" max="283" width="20.83203125" style="3" customWidth="1"/>
    <col min="284" max="284" width="8.83203125" style="3"/>
    <col min="285" max="285" width="5" style="3" customWidth="1"/>
    <col min="286" max="286" width="13.83203125" style="3" customWidth="1"/>
    <col min="287" max="287" width="7.5" style="3" customWidth="1"/>
    <col min="288" max="288" width="15.5" style="3" customWidth="1"/>
    <col min="289" max="289" width="20.5" style="3" customWidth="1"/>
    <col min="290" max="290" width="8.83203125" style="3"/>
    <col min="291" max="291" width="5" style="3" customWidth="1"/>
    <col min="292" max="292" width="13.83203125" style="3" customWidth="1"/>
    <col min="293" max="293" width="7.5" style="3" customWidth="1"/>
    <col min="294" max="294" width="15.5" style="3" customWidth="1"/>
    <col min="295" max="295" width="22.1640625" style="3" customWidth="1"/>
    <col min="296" max="296" width="8.83203125" style="3"/>
    <col min="297" max="297" width="5" style="3" customWidth="1"/>
    <col min="298" max="298" width="13.83203125" style="3" customWidth="1"/>
    <col min="299" max="299" width="7.5" style="3" customWidth="1"/>
    <col min="300" max="300" width="15.5" style="3" customWidth="1"/>
    <col min="301" max="301" width="20" style="3" customWidth="1"/>
    <col min="302" max="302" width="8.83203125" style="3"/>
    <col min="303" max="303" width="5" style="3" customWidth="1"/>
    <col min="304" max="304" width="13.83203125" style="3" customWidth="1"/>
    <col min="305" max="305" width="7.5" style="3" customWidth="1"/>
    <col min="306" max="306" width="15.5" style="3" customWidth="1"/>
    <col min="307" max="307" width="19.1640625" style="3" customWidth="1"/>
    <col min="308" max="308" width="8.83203125" style="3"/>
    <col min="309" max="309" width="5" style="3" customWidth="1"/>
    <col min="310" max="310" width="13.83203125" style="3" customWidth="1"/>
    <col min="311" max="311" width="7.5" style="3" customWidth="1"/>
    <col min="312" max="312" width="15.5" style="3" customWidth="1"/>
    <col min="313" max="313" width="20.5" style="3" customWidth="1"/>
    <col min="314" max="314" width="8.83203125" style="3"/>
    <col min="315" max="315" width="5" style="3" customWidth="1"/>
    <col min="316" max="316" width="13.83203125" style="3" customWidth="1"/>
    <col min="317" max="317" width="7.5" style="3" customWidth="1"/>
    <col min="318" max="318" width="15.5" style="3" customWidth="1"/>
    <col min="319" max="319" width="20" style="3" customWidth="1"/>
    <col min="320" max="320" width="8.83203125" style="3"/>
    <col min="321" max="321" width="5" style="3" customWidth="1"/>
    <col min="322" max="322" width="13.83203125" style="3" customWidth="1"/>
    <col min="323" max="323" width="7.5" style="3" customWidth="1"/>
    <col min="324" max="324" width="15.5" style="3" customWidth="1"/>
    <col min="325" max="325" width="19.1640625" style="3" customWidth="1"/>
    <col min="326" max="326" width="8.83203125" style="3"/>
    <col min="327" max="327" width="5" style="3" customWidth="1"/>
    <col min="328" max="328" width="13.83203125" style="3" customWidth="1"/>
    <col min="329" max="329" width="7.5" style="3" customWidth="1"/>
    <col min="330" max="330" width="15.5" style="3" customWidth="1"/>
    <col min="331" max="331" width="20" style="3" customWidth="1"/>
    <col min="332" max="332" width="8.83203125" style="3"/>
    <col min="333" max="333" width="5" style="3" customWidth="1"/>
    <col min="334" max="334" width="13.83203125" style="3" customWidth="1"/>
    <col min="335" max="335" width="7.5" style="3" customWidth="1"/>
    <col min="336" max="336" width="15.5" style="3" customWidth="1"/>
    <col min="337" max="337" width="20" style="3" customWidth="1"/>
    <col min="338" max="338" width="8.83203125" style="3"/>
    <col min="339" max="339" width="5" style="3" customWidth="1"/>
    <col min="340" max="340" width="13.83203125" style="3" customWidth="1"/>
    <col min="341" max="341" width="7.5" style="3" customWidth="1"/>
    <col min="342" max="342" width="15.5" style="3" customWidth="1"/>
    <col min="343" max="343" width="20" style="3" customWidth="1"/>
    <col min="344" max="344" width="8.83203125" style="3"/>
    <col min="345" max="345" width="5" style="3" customWidth="1"/>
    <col min="346" max="346" width="13.83203125" style="3" customWidth="1"/>
    <col min="347" max="347" width="7.5" style="3" customWidth="1"/>
    <col min="348" max="348" width="15.5" style="3" customWidth="1"/>
    <col min="349" max="349" width="20.5" style="3" customWidth="1"/>
    <col min="350" max="350" width="8.83203125" style="3"/>
    <col min="351" max="351" width="5" style="3" customWidth="1"/>
    <col min="352" max="457" width="8.83203125" style="3"/>
  </cols>
  <sheetData>
    <row r="1" spans="1:144" ht="24" customHeight="1">
      <c r="A1" s="93" t="s">
        <v>0</v>
      </c>
      <c r="B1" s="94"/>
      <c r="C1" s="96">
        <f>A5+L5+W5+AH5+AS5</f>
        <v>27</v>
      </c>
      <c r="D1" s="97"/>
      <c r="E1" s="97"/>
      <c r="F1" s="97"/>
      <c r="G1" s="98">
        <f>C6+N6+Y6+AJ6+AU6</f>
        <v>27</v>
      </c>
      <c r="H1" s="99"/>
      <c r="I1" s="100">
        <f>C1-G1</f>
        <v>0</v>
      </c>
      <c r="J1" s="100"/>
      <c r="L1" s="80" t="str">
        <f>IF(L5=M6, "Complete Set", "")</f>
        <v/>
      </c>
      <c r="M1" s="80"/>
      <c r="N1" s="80"/>
      <c r="O1" s="80"/>
      <c r="P1" s="80"/>
      <c r="Q1" s="80"/>
      <c r="R1" s="80"/>
      <c r="S1" s="80"/>
      <c r="T1" s="80"/>
      <c r="U1" s="80"/>
      <c r="V1" s="2"/>
      <c r="W1" s="80" t="str">
        <f>IF(W5=X6, "Complete Set", "")</f>
        <v/>
      </c>
      <c r="X1" s="80"/>
      <c r="Y1" s="80"/>
      <c r="Z1" s="80"/>
      <c r="AA1" s="80"/>
      <c r="AB1" s="80"/>
      <c r="AC1" s="80"/>
      <c r="AD1" s="80"/>
      <c r="AE1" s="80"/>
      <c r="AF1" s="80"/>
      <c r="AG1" s="2"/>
      <c r="AH1" s="80" t="str">
        <f>IF(AH5=AI6, "Complete Set", "")</f>
        <v/>
      </c>
      <c r="AI1" s="80"/>
      <c r="AJ1" s="80"/>
      <c r="AK1" s="80"/>
      <c r="AL1" s="80"/>
      <c r="AM1" s="80"/>
      <c r="AN1" s="80"/>
      <c r="AO1" s="80"/>
      <c r="AP1" s="80"/>
      <c r="AQ1" s="80"/>
      <c r="AR1" s="2"/>
      <c r="AS1" s="80" t="str">
        <f>IF(AS5=AT6, "Complete Set", "")</f>
        <v/>
      </c>
      <c r="AT1" s="80"/>
      <c r="AU1" s="80"/>
      <c r="AV1" s="80"/>
      <c r="AW1" s="80"/>
      <c r="AX1" s="80"/>
      <c r="AY1" s="80"/>
      <c r="AZ1" s="80"/>
      <c r="BA1" s="80"/>
      <c r="BB1" s="80"/>
    </row>
    <row r="2" spans="1:144" ht="24" customHeight="1">
      <c r="A2" s="95"/>
      <c r="B2" s="95"/>
      <c r="C2" s="81">
        <f>C1-B6-M6-X6-AI6-AT6</f>
        <v>27</v>
      </c>
      <c r="D2" s="82"/>
      <c r="E2" s="82"/>
      <c r="F2" s="82"/>
      <c r="G2" s="83">
        <f>G1-(C5+N5+Y5+AJ5+AU5+BF5+BQ5+CB5+CM5+CX5+DI5+DT5+EE5+EP5+FA5+FL5+FW5+GH5+GS5+HD5+HO5+HZ5+IK5+IV5+JG5+JR5+KC5+KN5+KY5+LJ5+LU5+MF5+MQ5+NB5+NM5+NX5+OI5+OT5+PE5+PP5+QA5+QL5+QW5+RH5+RS5+SD5+SO5+SZ5+TK5+TV5+UG5+UR5)</f>
        <v>27</v>
      </c>
      <c r="H2" s="84"/>
      <c r="I2" s="85">
        <f>C2-G2</f>
        <v>0</v>
      </c>
      <c r="J2" s="85"/>
      <c r="L2" s="80"/>
      <c r="M2" s="80"/>
      <c r="N2" s="80"/>
      <c r="O2" s="80"/>
      <c r="P2" s="80"/>
      <c r="Q2" s="80"/>
      <c r="R2" s="80"/>
      <c r="S2" s="80"/>
      <c r="T2" s="80"/>
      <c r="U2" s="80"/>
      <c r="V2" s="2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2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2"/>
      <c r="AS2" s="80"/>
      <c r="AT2" s="80"/>
      <c r="AU2" s="80"/>
      <c r="AV2" s="80"/>
      <c r="AW2" s="80"/>
      <c r="AX2" s="80"/>
      <c r="AY2" s="80"/>
      <c r="AZ2" s="80"/>
      <c r="BA2" s="80"/>
      <c r="BB2" s="80"/>
    </row>
    <row r="3" spans="1:144" ht="24" customHeight="1">
      <c r="A3" s="86" t="s">
        <v>1</v>
      </c>
      <c r="B3" s="87"/>
      <c r="C3" s="87"/>
      <c r="D3" s="88">
        <f>F6+Q6+AB6+AM6+AX6</f>
        <v>90500</v>
      </c>
      <c r="E3" s="88"/>
      <c r="F3" s="89"/>
      <c r="G3" s="90">
        <f>F5+Q5+AB5+AM5+AX5</f>
        <v>0</v>
      </c>
      <c r="H3" s="91"/>
      <c r="I3" s="91"/>
      <c r="J3" s="92"/>
      <c r="L3" s="80"/>
      <c r="M3" s="80"/>
      <c r="N3" s="80"/>
      <c r="O3" s="80"/>
      <c r="P3" s="80"/>
      <c r="Q3" s="80"/>
      <c r="R3" s="80"/>
      <c r="S3" s="80"/>
      <c r="T3" s="80"/>
      <c r="U3" s="80"/>
      <c r="V3" s="2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2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2"/>
      <c r="AS3" s="80"/>
      <c r="AT3" s="80"/>
      <c r="AU3" s="80"/>
      <c r="AV3" s="80"/>
      <c r="AW3" s="80"/>
      <c r="AX3" s="80"/>
      <c r="AY3" s="80"/>
      <c r="AZ3" s="80"/>
      <c r="BA3" s="80"/>
      <c r="BB3" s="80"/>
    </row>
    <row r="4" spans="1:144" ht="20">
      <c r="A4" s="77" t="s">
        <v>2</v>
      </c>
      <c r="B4" s="78"/>
      <c r="C4" s="78"/>
      <c r="D4" s="78"/>
      <c r="E4" s="78"/>
      <c r="F4" s="78"/>
      <c r="G4" s="78"/>
      <c r="H4" s="78"/>
      <c r="I4" s="78"/>
      <c r="J4" s="79"/>
      <c r="L4" s="77" t="s">
        <v>3</v>
      </c>
      <c r="M4" s="78"/>
      <c r="N4" s="78"/>
      <c r="O4" s="78"/>
      <c r="P4" s="78"/>
      <c r="Q4" s="78"/>
      <c r="R4" s="78"/>
      <c r="S4" s="78"/>
      <c r="T4" s="78"/>
      <c r="U4" s="79"/>
      <c r="W4" s="77" t="s">
        <v>4</v>
      </c>
      <c r="X4" s="78"/>
      <c r="Y4" s="78"/>
      <c r="Z4" s="78"/>
      <c r="AA4" s="78"/>
      <c r="AB4" s="78"/>
      <c r="AC4" s="78"/>
      <c r="AD4" s="78"/>
      <c r="AE4" s="78"/>
      <c r="AF4" s="79"/>
      <c r="AH4" s="77" t="s">
        <v>5</v>
      </c>
      <c r="AI4" s="78"/>
      <c r="AJ4" s="78"/>
      <c r="AK4" s="78"/>
      <c r="AL4" s="78"/>
      <c r="AM4" s="78"/>
      <c r="AN4" s="78"/>
      <c r="AO4" s="78"/>
      <c r="AP4" s="78"/>
      <c r="AQ4" s="79"/>
      <c r="AS4" s="77" t="s">
        <v>6</v>
      </c>
      <c r="AT4" s="78"/>
      <c r="AU4" s="78"/>
      <c r="AV4" s="78"/>
      <c r="AW4" s="78"/>
      <c r="AX4" s="78"/>
      <c r="AY4" s="78"/>
      <c r="AZ4" s="78"/>
      <c r="BA4" s="78"/>
      <c r="BB4" s="79"/>
    </row>
    <row r="5" spans="1:144" s="10" customFormat="1" ht="15.75" customHeight="1">
      <c r="A5" s="4">
        <f>MAX(A7:A502)</f>
        <v>4</v>
      </c>
      <c r="B5" s="5"/>
      <c r="C5" s="5">
        <f>SUMIF(C7:C500, "Hard Case", B7:B500)</f>
        <v>0</v>
      </c>
      <c r="D5" s="75" t="s">
        <v>7</v>
      </c>
      <c r="E5" s="75" t="s">
        <v>8</v>
      </c>
      <c r="F5" s="6">
        <f>SUMIF(B7:B502,1,F7:F502)</f>
        <v>0</v>
      </c>
      <c r="G5" s="7" t="s">
        <v>9</v>
      </c>
      <c r="H5" s="7" t="s">
        <v>10</v>
      </c>
      <c r="I5" s="5"/>
      <c r="J5" s="8"/>
      <c r="K5" s="9"/>
      <c r="L5" s="4">
        <f>MAX(L7:L502)</f>
        <v>3</v>
      </c>
      <c r="M5" s="5"/>
      <c r="N5" s="5">
        <f>SUMIF(N7:N500, "Hard Case", M7:M500)</f>
        <v>0</v>
      </c>
      <c r="O5" s="75" t="s">
        <v>7</v>
      </c>
      <c r="P5" s="75" t="s">
        <v>8</v>
      </c>
      <c r="Q5" s="6">
        <f>SUMIF(M7:M502,1,Q7:Q502)</f>
        <v>0</v>
      </c>
      <c r="R5" s="7" t="s">
        <v>9</v>
      </c>
      <c r="S5" s="7" t="s">
        <v>10</v>
      </c>
      <c r="T5" s="5"/>
      <c r="U5" s="8"/>
      <c r="V5" s="9"/>
      <c r="W5" s="4">
        <f>MAX(W7:W502)</f>
        <v>5</v>
      </c>
      <c r="X5" s="5"/>
      <c r="Y5" s="5">
        <f>SUMIF(Y7:Y500, "Hard Case", X7:X500)</f>
        <v>0</v>
      </c>
      <c r="Z5" s="75" t="s">
        <v>7</v>
      </c>
      <c r="AA5" s="75" t="s">
        <v>8</v>
      </c>
      <c r="AB5" s="6">
        <f>SUMIF(X7:X502,1,AB7:AB502)</f>
        <v>0</v>
      </c>
      <c r="AC5" s="7" t="s">
        <v>9</v>
      </c>
      <c r="AD5" s="7" t="s">
        <v>10</v>
      </c>
      <c r="AE5" s="5"/>
      <c r="AF5" s="8"/>
      <c r="AG5" s="9"/>
      <c r="AH5" s="4">
        <f>MAX(AH7:AH502)</f>
        <v>2</v>
      </c>
      <c r="AI5" s="5"/>
      <c r="AJ5" s="5">
        <f>SUMIF(AJ7:AJ500, "Hard Case", AI7:AI500)</f>
        <v>0</v>
      </c>
      <c r="AK5" s="75" t="s">
        <v>7</v>
      </c>
      <c r="AL5" s="75" t="s">
        <v>8</v>
      </c>
      <c r="AM5" s="6">
        <f>SUMIF(AI7:AI502,1,AM7:AM502)</f>
        <v>0</v>
      </c>
      <c r="AN5" s="7" t="s">
        <v>9</v>
      </c>
      <c r="AO5" s="7" t="s">
        <v>10</v>
      </c>
      <c r="AP5" s="5"/>
      <c r="AQ5" s="8"/>
      <c r="AR5" s="9"/>
      <c r="AS5" s="4">
        <f>MAX(AS7:AS502)</f>
        <v>13</v>
      </c>
      <c r="AT5" s="5"/>
      <c r="AU5" s="5">
        <f>SUMIF(AU7:AU500, "Hard Case", AT7:AT500)</f>
        <v>0</v>
      </c>
      <c r="AV5" s="75" t="s">
        <v>7</v>
      </c>
      <c r="AW5" s="75" t="s">
        <v>8</v>
      </c>
      <c r="AX5" s="6">
        <f>SUMIF(AT7:AT502,1,AX7:AX502)</f>
        <v>0</v>
      </c>
      <c r="AY5" s="7" t="s">
        <v>9</v>
      </c>
      <c r="AZ5" s="7" t="s">
        <v>10</v>
      </c>
      <c r="BA5" s="5"/>
      <c r="BB5" s="8"/>
      <c r="BC5" s="9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</row>
    <row r="6" spans="1:144" ht="15.75" customHeight="1">
      <c r="A6" s="11"/>
      <c r="B6" s="12">
        <f>SUM(B7:B500)</f>
        <v>0</v>
      </c>
      <c r="C6" s="12">
        <f>COUNTIF(C7:C500, "Hard Case")</f>
        <v>4</v>
      </c>
      <c r="D6" s="76"/>
      <c r="E6" s="76"/>
      <c r="F6" s="13">
        <f>SUM(F7:F500)</f>
        <v>12500</v>
      </c>
      <c r="G6" s="14" t="s">
        <v>11</v>
      </c>
      <c r="H6" s="7" t="s">
        <v>12</v>
      </c>
      <c r="J6" s="15"/>
      <c r="L6" s="11"/>
      <c r="M6" s="12">
        <f>SUM(M7:M500)</f>
        <v>0</v>
      </c>
      <c r="N6" s="12">
        <f>COUNTIF(N7:N500, "Hard Case")</f>
        <v>3</v>
      </c>
      <c r="O6" s="76"/>
      <c r="P6" s="76"/>
      <c r="Q6" s="13">
        <f>SUM(Q7:Q500)</f>
        <v>54700</v>
      </c>
      <c r="R6" s="14" t="s">
        <v>11</v>
      </c>
      <c r="S6" s="7" t="s">
        <v>12</v>
      </c>
      <c r="U6" s="15"/>
      <c r="W6" s="11"/>
      <c r="X6" s="12">
        <f>SUM(X7:X500)</f>
        <v>0</v>
      </c>
      <c r="Y6" s="12">
        <f>COUNTIF(Y7:Y500, "Hard Case")</f>
        <v>5</v>
      </c>
      <c r="Z6" s="76"/>
      <c r="AA6" s="76"/>
      <c r="AB6" s="13">
        <f>SUM(AB7:AB500)</f>
        <v>8000</v>
      </c>
      <c r="AC6" s="14" t="s">
        <v>11</v>
      </c>
      <c r="AD6" s="7" t="s">
        <v>12</v>
      </c>
      <c r="AF6" s="15"/>
      <c r="AH6" s="11"/>
      <c r="AI6" s="12">
        <f>SUM(AI7:AI500)</f>
        <v>0</v>
      </c>
      <c r="AJ6" s="12">
        <f>COUNTIF(AJ7:AJ500, "Hard Case")</f>
        <v>2</v>
      </c>
      <c r="AK6" s="76"/>
      <c r="AL6" s="76"/>
      <c r="AM6" s="13">
        <f>SUM(AM7:AM500)</f>
        <v>5000</v>
      </c>
      <c r="AN6" s="14" t="s">
        <v>11</v>
      </c>
      <c r="AO6" s="7" t="s">
        <v>12</v>
      </c>
      <c r="AQ6" s="15"/>
      <c r="AS6" s="11"/>
      <c r="AT6" s="12">
        <f>SUM(AT7:AT500)</f>
        <v>0</v>
      </c>
      <c r="AU6" s="12">
        <f>COUNTIF(AU7:AU500, "Hard Case")</f>
        <v>13</v>
      </c>
      <c r="AV6" s="76"/>
      <c r="AW6" s="76"/>
      <c r="AX6" s="13">
        <f>SUM(AX7:AX500)</f>
        <v>10300</v>
      </c>
      <c r="AY6" s="14" t="s">
        <v>11</v>
      </c>
      <c r="AZ6" s="7" t="s">
        <v>12</v>
      </c>
      <c r="BB6" s="15"/>
    </row>
    <row r="7" spans="1:144" ht="135" customHeight="1">
      <c r="A7" s="16">
        <v>1</v>
      </c>
      <c r="B7" s="17">
        <v>0</v>
      </c>
      <c r="C7" s="18" t="s">
        <v>13</v>
      </c>
      <c r="D7" s="19" t="s">
        <v>14</v>
      </c>
      <c r="E7" s="20" t="s">
        <v>15</v>
      </c>
      <c r="F7" s="21">
        <v>5000</v>
      </c>
      <c r="G7" s="21" t="s">
        <v>20</v>
      </c>
      <c r="H7" s="21"/>
      <c r="I7" s="22"/>
      <c r="J7" s="23" t="s">
        <v>17</v>
      </c>
      <c r="L7" s="16">
        <v>1</v>
      </c>
      <c r="M7" s="17">
        <v>0</v>
      </c>
      <c r="N7" s="18" t="s">
        <v>13</v>
      </c>
      <c r="O7" s="19" t="s">
        <v>18</v>
      </c>
      <c r="P7" s="20" t="s">
        <v>15</v>
      </c>
      <c r="Q7" s="21">
        <v>45000</v>
      </c>
      <c r="R7" s="21" t="s">
        <v>390</v>
      </c>
      <c r="S7" s="21"/>
      <c r="T7" s="24"/>
      <c r="U7" s="23" t="s">
        <v>19</v>
      </c>
      <c r="W7" s="16">
        <v>1</v>
      </c>
      <c r="X7" s="17">
        <v>0</v>
      </c>
      <c r="Y7" s="18" t="s">
        <v>13</v>
      </c>
      <c r="Z7" s="19" t="s">
        <v>18</v>
      </c>
      <c r="AA7" s="18" t="s">
        <v>15</v>
      </c>
      <c r="AB7" s="21">
        <v>1500</v>
      </c>
      <c r="AC7" s="21" t="s">
        <v>20</v>
      </c>
      <c r="AD7" s="21"/>
      <c r="AE7" s="22"/>
      <c r="AF7" s="23" t="s">
        <v>21</v>
      </c>
      <c r="AH7" s="25">
        <v>1</v>
      </c>
      <c r="AI7" s="26">
        <v>0</v>
      </c>
      <c r="AJ7" s="18" t="s">
        <v>13</v>
      </c>
      <c r="AK7" s="19" t="s">
        <v>18</v>
      </c>
      <c r="AL7" s="18" t="s">
        <v>15</v>
      </c>
      <c r="AM7" s="21">
        <v>3200</v>
      </c>
      <c r="AN7" s="21" t="s">
        <v>22</v>
      </c>
      <c r="AO7" s="21"/>
      <c r="AP7" s="24"/>
      <c r="AQ7" s="23" t="s">
        <v>23</v>
      </c>
      <c r="AS7" s="25">
        <v>1</v>
      </c>
      <c r="AT7" s="26">
        <v>0</v>
      </c>
      <c r="AU7" s="27" t="s">
        <v>13</v>
      </c>
      <c r="AV7" s="19" t="s">
        <v>18</v>
      </c>
      <c r="AW7" s="18" t="s">
        <v>15</v>
      </c>
      <c r="AX7" s="21">
        <v>1000</v>
      </c>
      <c r="AY7" s="21" t="s">
        <v>380</v>
      </c>
      <c r="AZ7" s="21"/>
      <c r="BA7" s="22"/>
      <c r="BB7" s="28" t="s">
        <v>24</v>
      </c>
    </row>
    <row r="8" spans="1:144" ht="135" customHeight="1">
      <c r="A8" s="16">
        <f>A7+1</f>
        <v>2</v>
      </c>
      <c r="B8" s="17">
        <v>0</v>
      </c>
      <c r="C8" s="18" t="s">
        <v>13</v>
      </c>
      <c r="D8" s="19" t="s">
        <v>14</v>
      </c>
      <c r="E8" s="20" t="s">
        <v>15</v>
      </c>
      <c r="F8" s="21">
        <v>2500</v>
      </c>
      <c r="G8" s="21" t="s">
        <v>20</v>
      </c>
      <c r="H8" s="21"/>
      <c r="I8" s="22"/>
      <c r="J8" s="23" t="s">
        <v>25</v>
      </c>
      <c r="L8" s="16">
        <f>L7+1</f>
        <v>2</v>
      </c>
      <c r="M8" s="17">
        <v>0</v>
      </c>
      <c r="N8" s="18" t="s">
        <v>13</v>
      </c>
      <c r="O8" s="19" t="s">
        <v>18</v>
      </c>
      <c r="P8" s="20" t="s">
        <v>15</v>
      </c>
      <c r="Q8" s="21">
        <v>5000</v>
      </c>
      <c r="R8" s="21" t="s">
        <v>26</v>
      </c>
      <c r="S8" s="21"/>
      <c r="T8" s="22"/>
      <c r="U8" s="23" t="s">
        <v>27</v>
      </c>
      <c r="W8" s="16">
        <f>W7+1</f>
        <v>2</v>
      </c>
      <c r="X8" s="17">
        <v>0</v>
      </c>
      <c r="Y8" s="18" t="s">
        <v>13</v>
      </c>
      <c r="Z8" s="19" t="s">
        <v>18</v>
      </c>
      <c r="AA8" s="18" t="s">
        <v>15</v>
      </c>
      <c r="AB8" s="21">
        <v>2000</v>
      </c>
      <c r="AC8" s="21" t="s">
        <v>28</v>
      </c>
      <c r="AD8" s="21"/>
      <c r="AE8" s="22"/>
      <c r="AF8" s="23" t="s">
        <v>29</v>
      </c>
      <c r="AH8" s="25">
        <f>AH7+1</f>
        <v>2</v>
      </c>
      <c r="AI8" s="26">
        <v>0</v>
      </c>
      <c r="AJ8" s="18" t="s">
        <v>13</v>
      </c>
      <c r="AK8" s="19" t="s">
        <v>18</v>
      </c>
      <c r="AL8" s="18" t="s">
        <v>15</v>
      </c>
      <c r="AM8" s="21">
        <v>1800</v>
      </c>
      <c r="AN8" s="21" t="s">
        <v>28</v>
      </c>
      <c r="AO8" s="21"/>
      <c r="AP8" s="22"/>
      <c r="AQ8" s="23" t="s">
        <v>30</v>
      </c>
      <c r="AS8" s="25">
        <f t="shared" ref="AS8:AS19" si="0">AS7+1</f>
        <v>2</v>
      </c>
      <c r="AT8" s="26">
        <v>0</v>
      </c>
      <c r="AU8" s="27" t="s">
        <v>13</v>
      </c>
      <c r="AV8" s="19" t="s">
        <v>18</v>
      </c>
      <c r="AW8" s="18" t="s">
        <v>15</v>
      </c>
      <c r="AX8" s="21">
        <v>900</v>
      </c>
      <c r="AY8" s="21" t="s">
        <v>20</v>
      </c>
      <c r="AZ8" s="21"/>
      <c r="BA8" s="22"/>
      <c r="BB8" s="28" t="s">
        <v>31</v>
      </c>
    </row>
    <row r="9" spans="1:144" ht="135" customHeight="1">
      <c r="A9" s="16">
        <f t="shared" ref="A9:A10" si="1">A8+1</f>
        <v>3</v>
      </c>
      <c r="B9" s="17">
        <v>0</v>
      </c>
      <c r="C9" s="18" t="s">
        <v>13</v>
      </c>
      <c r="D9" s="19" t="s">
        <v>14</v>
      </c>
      <c r="E9" s="20" t="s">
        <v>15</v>
      </c>
      <c r="F9" s="21">
        <v>2500</v>
      </c>
      <c r="G9" s="21" t="s">
        <v>20</v>
      </c>
      <c r="H9" s="21"/>
      <c r="I9" s="29"/>
      <c r="J9" s="23" t="s">
        <v>32</v>
      </c>
      <c r="L9" s="16">
        <f>L8+1</f>
        <v>3</v>
      </c>
      <c r="M9" s="17">
        <v>0</v>
      </c>
      <c r="N9" s="18" t="s">
        <v>13</v>
      </c>
      <c r="O9" s="19" t="s">
        <v>18</v>
      </c>
      <c r="P9" s="20" t="s">
        <v>15</v>
      </c>
      <c r="Q9" s="21">
        <v>4700</v>
      </c>
      <c r="R9" s="21" t="s">
        <v>33</v>
      </c>
      <c r="S9" s="21"/>
      <c r="T9" s="22"/>
      <c r="U9" s="23" t="s">
        <v>34</v>
      </c>
      <c r="W9" s="16">
        <f>W8+1</f>
        <v>3</v>
      </c>
      <c r="X9" s="17">
        <v>0</v>
      </c>
      <c r="Y9" s="18" t="s">
        <v>13</v>
      </c>
      <c r="Z9" s="19" t="s">
        <v>18</v>
      </c>
      <c r="AA9" s="18" t="s">
        <v>15</v>
      </c>
      <c r="AB9" s="21">
        <v>1500</v>
      </c>
      <c r="AC9" s="21" t="s">
        <v>42</v>
      </c>
      <c r="AD9" s="21"/>
      <c r="AE9" s="22"/>
      <c r="AF9" s="23" t="s">
        <v>35</v>
      </c>
      <c r="AH9" s="30"/>
      <c r="AI9" s="31"/>
      <c r="AJ9" s="31"/>
      <c r="AK9" s="31"/>
      <c r="AL9" s="31"/>
      <c r="AM9" s="32"/>
      <c r="AN9" s="32"/>
      <c r="AO9" s="32"/>
      <c r="AS9" s="25">
        <f t="shared" si="0"/>
        <v>3</v>
      </c>
      <c r="AT9" s="26">
        <v>0</v>
      </c>
      <c r="AU9" s="27" t="s">
        <v>13</v>
      </c>
      <c r="AV9" s="19" t="s">
        <v>18</v>
      </c>
      <c r="AW9" s="18" t="s">
        <v>15</v>
      </c>
      <c r="AX9" s="21">
        <v>900</v>
      </c>
      <c r="AY9" s="21" t="s">
        <v>28</v>
      </c>
      <c r="AZ9" s="21"/>
      <c r="BA9" s="22"/>
      <c r="BB9" s="28" t="s">
        <v>36</v>
      </c>
    </row>
    <row r="10" spans="1:144" ht="135" customHeight="1">
      <c r="A10" s="16">
        <f t="shared" si="1"/>
        <v>4</v>
      </c>
      <c r="B10" s="17">
        <v>0</v>
      </c>
      <c r="C10" s="18" t="s">
        <v>13</v>
      </c>
      <c r="D10" s="19" t="s">
        <v>14</v>
      </c>
      <c r="E10" s="20" t="s">
        <v>15</v>
      </c>
      <c r="F10" s="21">
        <v>2500</v>
      </c>
      <c r="G10" s="21" t="s">
        <v>20</v>
      </c>
      <c r="H10" s="21"/>
      <c r="I10" s="22"/>
      <c r="J10" s="23" t="s">
        <v>37</v>
      </c>
      <c r="L10" s="30"/>
      <c r="Q10" s="32"/>
      <c r="R10" s="32"/>
      <c r="S10" s="32"/>
      <c r="W10" s="16">
        <f>W9+1</f>
        <v>4</v>
      </c>
      <c r="X10" s="17">
        <v>0</v>
      </c>
      <c r="Y10" s="18" t="s">
        <v>13</v>
      </c>
      <c r="Z10" s="19" t="s">
        <v>18</v>
      </c>
      <c r="AA10" s="18" t="s">
        <v>15</v>
      </c>
      <c r="AB10" s="21">
        <v>1500</v>
      </c>
      <c r="AC10" s="21" t="s">
        <v>28</v>
      </c>
      <c r="AD10" s="21"/>
      <c r="AE10" s="34"/>
      <c r="AF10" s="23" t="s">
        <v>38</v>
      </c>
      <c r="AH10" s="30"/>
      <c r="AI10" s="31"/>
      <c r="AJ10" s="31"/>
      <c r="AK10" s="31"/>
      <c r="AL10" s="31"/>
      <c r="AM10" s="32"/>
      <c r="AN10" s="32"/>
      <c r="AO10" s="32"/>
      <c r="AS10" s="25">
        <f t="shared" si="0"/>
        <v>4</v>
      </c>
      <c r="AT10" s="26">
        <v>0</v>
      </c>
      <c r="AU10" s="27" t="s">
        <v>13</v>
      </c>
      <c r="AV10" s="19" t="s">
        <v>18</v>
      </c>
      <c r="AW10" s="18" t="s">
        <v>15</v>
      </c>
      <c r="AX10" s="21">
        <v>650</v>
      </c>
      <c r="AY10" s="21" t="s">
        <v>28</v>
      </c>
      <c r="AZ10" s="21"/>
      <c r="BA10" s="22"/>
      <c r="BB10" s="28" t="s">
        <v>39</v>
      </c>
    </row>
    <row r="11" spans="1:144" ht="135" customHeight="1">
      <c r="W11" s="16">
        <f>W10+1</f>
        <v>5</v>
      </c>
      <c r="X11" s="17">
        <v>0</v>
      </c>
      <c r="Y11" s="18" t="s">
        <v>13</v>
      </c>
      <c r="Z11" s="19" t="s">
        <v>18</v>
      </c>
      <c r="AA11" s="18" t="s">
        <v>15</v>
      </c>
      <c r="AB11" s="21">
        <v>1500</v>
      </c>
      <c r="AC11" s="21" t="s">
        <v>26</v>
      </c>
      <c r="AD11" s="21"/>
      <c r="AE11" s="22"/>
      <c r="AF11" s="23" t="s">
        <v>40</v>
      </c>
      <c r="AS11" s="25">
        <f t="shared" si="0"/>
        <v>5</v>
      </c>
      <c r="AT11" s="26">
        <v>0</v>
      </c>
      <c r="AU11" s="27" t="s">
        <v>13</v>
      </c>
      <c r="AV11" s="19" t="s">
        <v>18</v>
      </c>
      <c r="AW11" s="18" t="s">
        <v>15</v>
      </c>
      <c r="AX11" s="21">
        <v>650</v>
      </c>
      <c r="AY11" s="21" t="s">
        <v>403</v>
      </c>
      <c r="AZ11" s="21"/>
      <c r="BA11" s="22"/>
      <c r="BB11" s="28" t="s">
        <v>41</v>
      </c>
    </row>
    <row r="12" spans="1:144" ht="135" customHeight="1">
      <c r="AS12" s="25">
        <f t="shared" si="0"/>
        <v>6</v>
      </c>
      <c r="AT12" s="26">
        <v>0</v>
      </c>
      <c r="AU12" s="27" t="s">
        <v>13</v>
      </c>
      <c r="AV12" s="19" t="s">
        <v>18</v>
      </c>
      <c r="AW12" s="18" t="s">
        <v>15</v>
      </c>
      <c r="AX12" s="21">
        <v>650</v>
      </c>
      <c r="AY12" s="21" t="s">
        <v>42</v>
      </c>
      <c r="AZ12" s="21"/>
      <c r="BA12" s="22"/>
      <c r="BB12" s="28" t="s">
        <v>43</v>
      </c>
    </row>
    <row r="13" spans="1:144" ht="135" customHeight="1">
      <c r="AS13" s="25">
        <f t="shared" si="0"/>
        <v>7</v>
      </c>
      <c r="AT13" s="26">
        <v>0</v>
      </c>
      <c r="AU13" s="27" t="s">
        <v>13</v>
      </c>
      <c r="AV13" s="19" t="s">
        <v>18</v>
      </c>
      <c r="AW13" s="18" t="s">
        <v>15</v>
      </c>
      <c r="AX13" s="21">
        <v>900</v>
      </c>
      <c r="AY13" s="21" t="s">
        <v>42</v>
      </c>
      <c r="AZ13" s="21"/>
      <c r="BA13" s="22"/>
      <c r="BB13" s="28" t="s">
        <v>44</v>
      </c>
    </row>
    <row r="14" spans="1:144" ht="135" customHeight="1">
      <c r="AS14" s="25">
        <f t="shared" si="0"/>
        <v>8</v>
      </c>
      <c r="AT14" s="26">
        <v>0</v>
      </c>
      <c r="AU14" s="27" t="s">
        <v>13</v>
      </c>
      <c r="AV14" s="19" t="s">
        <v>18</v>
      </c>
      <c r="AW14" s="18" t="s">
        <v>15</v>
      </c>
      <c r="AX14" s="21">
        <v>900</v>
      </c>
      <c r="AY14" s="21" t="s">
        <v>42</v>
      </c>
      <c r="AZ14" s="21"/>
      <c r="BA14" s="22"/>
      <c r="BB14" s="36" t="s">
        <v>45</v>
      </c>
    </row>
    <row r="15" spans="1:144" ht="135" customHeight="1">
      <c r="AS15" s="25">
        <f t="shared" si="0"/>
        <v>9</v>
      </c>
      <c r="AT15" s="26">
        <v>0</v>
      </c>
      <c r="AU15" s="27" t="s">
        <v>13</v>
      </c>
      <c r="AV15" s="19" t="s">
        <v>18</v>
      </c>
      <c r="AW15" s="18" t="s">
        <v>15</v>
      </c>
      <c r="AX15" s="21">
        <v>650</v>
      </c>
      <c r="AY15" s="21" t="s">
        <v>26</v>
      </c>
      <c r="AZ15" s="21"/>
      <c r="BA15" s="22"/>
      <c r="BB15" s="36" t="s">
        <v>46</v>
      </c>
    </row>
    <row r="16" spans="1:144" ht="135" customHeight="1">
      <c r="AS16" s="25">
        <f t="shared" si="0"/>
        <v>10</v>
      </c>
      <c r="AT16" s="26">
        <v>0</v>
      </c>
      <c r="AU16" s="27" t="s">
        <v>13</v>
      </c>
      <c r="AV16" s="19" t="s">
        <v>18</v>
      </c>
      <c r="AW16" s="18" t="s">
        <v>15</v>
      </c>
      <c r="AX16" s="21">
        <v>900</v>
      </c>
      <c r="AY16" s="21" t="s">
        <v>26</v>
      </c>
      <c r="AZ16" s="21"/>
      <c r="BA16" s="22"/>
      <c r="BB16" s="36" t="s">
        <v>47</v>
      </c>
    </row>
    <row r="17" spans="1:144" s="1" customFormat="1" ht="135" customHeight="1">
      <c r="A17" s="3"/>
      <c r="B17" s="3"/>
      <c r="C17" s="3"/>
      <c r="D17" s="3"/>
      <c r="E17" s="3"/>
      <c r="F17" s="35"/>
      <c r="G17" s="35"/>
      <c r="H17" s="35"/>
      <c r="I17" s="3"/>
      <c r="J17" s="33"/>
      <c r="L17" s="3"/>
      <c r="M17" s="3"/>
      <c r="N17" s="3"/>
      <c r="O17" s="3"/>
      <c r="P17" s="3"/>
      <c r="Q17" s="35"/>
      <c r="R17" s="35"/>
      <c r="S17" s="35"/>
      <c r="T17" s="3"/>
      <c r="U17" s="33"/>
      <c r="W17" s="3"/>
      <c r="X17" s="3"/>
      <c r="Y17" s="3"/>
      <c r="Z17" s="3"/>
      <c r="AA17" s="3"/>
      <c r="AB17" s="35"/>
      <c r="AC17" s="35"/>
      <c r="AD17" s="35"/>
      <c r="AE17" s="3"/>
      <c r="AF17" s="33"/>
      <c r="AH17" s="3"/>
      <c r="AI17" s="3"/>
      <c r="AJ17" s="3"/>
      <c r="AK17" s="3"/>
      <c r="AL17" s="3"/>
      <c r="AM17" s="35"/>
      <c r="AN17" s="35"/>
      <c r="AO17" s="35"/>
      <c r="AP17" s="3"/>
      <c r="AQ17" s="33"/>
      <c r="AS17" s="25">
        <f t="shared" si="0"/>
        <v>11</v>
      </c>
      <c r="AT17" s="26">
        <v>0</v>
      </c>
      <c r="AU17" s="27" t="s">
        <v>13</v>
      </c>
      <c r="AV17" s="19" t="s">
        <v>18</v>
      </c>
      <c r="AW17" s="18" t="s">
        <v>15</v>
      </c>
      <c r="AX17" s="21">
        <v>650</v>
      </c>
      <c r="AY17" s="21" t="s">
        <v>42</v>
      </c>
      <c r="AZ17" s="21"/>
      <c r="BA17" s="22"/>
      <c r="BB17" s="36" t="s">
        <v>48</v>
      </c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</row>
    <row r="18" spans="1:144" s="1" customFormat="1" ht="135" customHeight="1">
      <c r="A18" s="3"/>
      <c r="B18" s="3"/>
      <c r="C18" s="3"/>
      <c r="D18" s="3"/>
      <c r="E18" s="3"/>
      <c r="F18" s="35"/>
      <c r="G18" s="35"/>
      <c r="H18" s="35"/>
      <c r="I18" s="3"/>
      <c r="J18" s="33"/>
      <c r="L18" s="3"/>
      <c r="M18" s="3"/>
      <c r="N18" s="3"/>
      <c r="O18" s="3"/>
      <c r="P18" s="3"/>
      <c r="Q18" s="35"/>
      <c r="R18" s="35"/>
      <c r="S18" s="35"/>
      <c r="T18" s="3"/>
      <c r="U18" s="33"/>
      <c r="W18" s="3"/>
      <c r="X18" s="3"/>
      <c r="Y18" s="3"/>
      <c r="Z18" s="3"/>
      <c r="AA18" s="3"/>
      <c r="AB18" s="35"/>
      <c r="AC18" s="35"/>
      <c r="AD18" s="35"/>
      <c r="AE18" s="3"/>
      <c r="AF18" s="33"/>
      <c r="AH18" s="3"/>
      <c r="AI18" s="3"/>
      <c r="AJ18" s="3"/>
      <c r="AK18" s="3"/>
      <c r="AL18" s="3"/>
      <c r="AM18" s="35"/>
      <c r="AN18" s="35"/>
      <c r="AO18" s="35"/>
      <c r="AP18" s="3"/>
      <c r="AQ18" s="33"/>
      <c r="AS18" s="25">
        <f t="shared" si="0"/>
        <v>12</v>
      </c>
      <c r="AT18" s="26">
        <v>0</v>
      </c>
      <c r="AU18" s="27" t="s">
        <v>13</v>
      </c>
      <c r="AV18" s="19" t="s">
        <v>18</v>
      </c>
      <c r="AW18" s="18" t="s">
        <v>15</v>
      </c>
      <c r="AX18" s="21">
        <v>650</v>
      </c>
      <c r="AY18" s="21" t="s">
        <v>26</v>
      </c>
      <c r="AZ18" s="21"/>
      <c r="BA18" s="22"/>
      <c r="BB18" s="36" t="s">
        <v>49</v>
      </c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</row>
    <row r="19" spans="1:144" s="1" customFormat="1" ht="135" customHeight="1">
      <c r="A19" s="3"/>
      <c r="B19" s="3"/>
      <c r="C19" s="3"/>
      <c r="D19" s="3"/>
      <c r="E19" s="3"/>
      <c r="F19" s="35"/>
      <c r="G19" s="35"/>
      <c r="H19" s="35"/>
      <c r="I19" s="3"/>
      <c r="J19" s="33"/>
      <c r="L19" s="3"/>
      <c r="M19" s="3"/>
      <c r="N19" s="3"/>
      <c r="O19" s="3"/>
      <c r="P19" s="3"/>
      <c r="Q19" s="35"/>
      <c r="R19" s="35"/>
      <c r="S19" s="35"/>
      <c r="T19" s="3"/>
      <c r="U19" s="33"/>
      <c r="W19" s="3"/>
      <c r="X19" s="3"/>
      <c r="Y19" s="3"/>
      <c r="Z19" s="3"/>
      <c r="AA19" s="3"/>
      <c r="AB19" s="35"/>
      <c r="AC19" s="35"/>
      <c r="AD19" s="35"/>
      <c r="AE19" s="3"/>
      <c r="AF19" s="33"/>
      <c r="AH19" s="3"/>
      <c r="AI19" s="3"/>
      <c r="AJ19" s="3"/>
      <c r="AK19" s="3"/>
      <c r="AL19" s="3"/>
      <c r="AM19" s="35"/>
      <c r="AN19" s="35"/>
      <c r="AO19" s="35"/>
      <c r="AP19" s="3"/>
      <c r="AQ19" s="33"/>
      <c r="AS19" s="25">
        <f t="shared" si="0"/>
        <v>13</v>
      </c>
      <c r="AT19" s="26">
        <v>0</v>
      </c>
      <c r="AU19" s="27" t="s">
        <v>13</v>
      </c>
      <c r="AV19" s="19" t="s">
        <v>18</v>
      </c>
      <c r="AW19" s="18" t="s">
        <v>15</v>
      </c>
      <c r="AX19" s="21">
        <v>900</v>
      </c>
      <c r="AY19" s="21" t="s">
        <v>28</v>
      </c>
      <c r="AZ19" s="21"/>
      <c r="BA19" s="22"/>
      <c r="BB19" s="36" t="s">
        <v>50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</row>
  </sheetData>
  <mergeCells count="29">
    <mergeCell ref="AH1:AQ3"/>
    <mergeCell ref="AS1:BB3"/>
    <mergeCell ref="C2:F2"/>
    <mergeCell ref="G2:H2"/>
    <mergeCell ref="I2:J2"/>
    <mergeCell ref="A3:C3"/>
    <mergeCell ref="D3:F3"/>
    <mergeCell ref="G3:J3"/>
    <mergeCell ref="A1:B2"/>
    <mergeCell ref="C1:F1"/>
    <mergeCell ref="G1:H1"/>
    <mergeCell ref="I1:J1"/>
    <mergeCell ref="L1:U3"/>
    <mergeCell ref="W1:AF3"/>
    <mergeCell ref="D5:D6"/>
    <mergeCell ref="E5:E6"/>
    <mergeCell ref="O5:O6"/>
    <mergeCell ref="P5:P6"/>
    <mergeCell ref="Z5:Z6"/>
    <mergeCell ref="A4:J4"/>
    <mergeCell ref="L4:U4"/>
    <mergeCell ref="W4:AF4"/>
    <mergeCell ref="AH4:AQ4"/>
    <mergeCell ref="AS4:BB4"/>
    <mergeCell ref="AA5:AA6"/>
    <mergeCell ref="AK5:AK6"/>
    <mergeCell ref="AL5:AL6"/>
    <mergeCell ref="AV5:AV6"/>
    <mergeCell ref="AW5:AW6"/>
  </mergeCells>
  <phoneticPr fontId="26" type="noConversion"/>
  <conditionalFormatting sqref="A4">
    <cfRule type="containsText" dxfId="155" priority="11" operator="containsText" text="Complete Set">
      <formula>NOT(ISERROR(SEARCH("Complete Set",A4)))</formula>
    </cfRule>
  </conditionalFormatting>
  <conditionalFormatting sqref="A5">
    <cfRule type="colorScale" priority="17">
      <colorScale>
        <cfvo type="num" val="0"/>
        <cfvo type="num" val="500"/>
        <color rgb="FFFFFF00"/>
        <color rgb="FFFFFF00"/>
      </colorScale>
    </cfRule>
  </conditionalFormatting>
  <conditionalFormatting sqref="B7:H10">
    <cfRule type="cellIs" dxfId="154" priority="9" operator="equal">
      <formula>1</formula>
    </cfRule>
  </conditionalFormatting>
  <conditionalFormatting sqref="C2 A3">
    <cfRule type="cellIs" dxfId="153" priority="13" operator="equal">
      <formula>0</formula>
    </cfRule>
  </conditionalFormatting>
  <conditionalFormatting sqref="C2 A3:F3 Q10:S10">
    <cfRule type="cellIs" dxfId="152" priority="34" operator="equal">
      <formula>1</formula>
    </cfRule>
  </conditionalFormatting>
  <conditionalFormatting sqref="C7:C10">
    <cfRule type="cellIs" dxfId="151" priority="10" operator="equal">
      <formula>"Hard Case"</formula>
    </cfRule>
  </conditionalFormatting>
  <conditionalFormatting sqref="G1:G2">
    <cfRule type="cellIs" dxfId="150" priority="1" operator="equal">
      <formula>0</formula>
    </cfRule>
  </conditionalFormatting>
  <conditionalFormatting sqref="I1:I2">
    <cfRule type="cellIs" dxfId="149" priority="12" operator="equal">
      <formula>0</formula>
    </cfRule>
  </conditionalFormatting>
  <conditionalFormatting sqref="L5">
    <cfRule type="colorScale" priority="14">
      <colorScale>
        <cfvo type="num" val="0"/>
        <cfvo type="num" val="500"/>
        <color rgb="FFFFFF00"/>
        <color rgb="FFFFFF00"/>
      </colorScale>
    </cfRule>
  </conditionalFormatting>
  <conditionalFormatting sqref="L1:P3 L4">
    <cfRule type="containsText" dxfId="148" priority="15" operator="containsText" text="Complete Set">
      <formula>NOT(ISERROR(SEARCH("Complete Set",L1)))</formula>
    </cfRule>
  </conditionalFormatting>
  <conditionalFormatting sqref="M7:S9">
    <cfRule type="cellIs" dxfId="147" priority="5" operator="equal">
      <formula>1</formula>
    </cfRule>
  </conditionalFormatting>
  <conditionalFormatting sqref="N7:N9">
    <cfRule type="cellIs" dxfId="146" priority="8" operator="equal">
      <formula>"Hard Case"</formula>
    </cfRule>
  </conditionalFormatting>
  <conditionalFormatting sqref="T1:U3">
    <cfRule type="containsText" dxfId="145" priority="16" operator="containsText" text="Complete Set">
      <formula>NOT(ISERROR(SEARCH("Complete Set",T1)))</formula>
    </cfRule>
  </conditionalFormatting>
  <conditionalFormatting sqref="W5">
    <cfRule type="colorScale" priority="18">
      <colorScale>
        <cfvo type="num" val="0"/>
        <cfvo type="num" val="500"/>
        <color rgb="FFFFFF00"/>
        <color rgb="FFFFFF00"/>
      </colorScale>
    </cfRule>
  </conditionalFormatting>
  <conditionalFormatting sqref="W1:AA3 AH1:AL3 AS1:AW3 BD1:BG3 BL1:BO3 BT1:BW3 CB1:CE3 CJ1:CM3 CR1:CU3 CZ1:DC3 DH1:DK3 DP1:DS3 W4 AH4 AS4 BD4 BL4 BT4 CB4 CJ4 CR4 CZ4 DH4 DP4">
    <cfRule type="containsText" dxfId="144" priority="30" operator="containsText" text="Complete Set">
      <formula>NOT(ISERROR(SEARCH("Complete Set",W1)))</formula>
    </cfRule>
  </conditionalFormatting>
  <conditionalFormatting sqref="X7:AD11">
    <cfRule type="cellIs" dxfId="143" priority="3" operator="equal">
      <formula>1</formula>
    </cfRule>
  </conditionalFormatting>
  <conditionalFormatting sqref="Y7:Y11">
    <cfRule type="cellIs" dxfId="142" priority="7" operator="equal">
      <formula>"Hard Case"</formula>
    </cfRule>
  </conditionalFormatting>
  <conditionalFormatting sqref="AE1:AF3 AP1:AQ3 BA1:BB3 BI1:BJ3 BQ1:BR3 BY1:BZ3 CG1:CH3 CO1:CP3 CW1:CX3 DE1:DF3 DM1:DN3 DU1:DV3 EC1:ED3 EK1:EL3 ES1:ET3 FA1:FB3 FI1:FJ3 FQ1:FR3 FY1:FZ3 GG1:GH3 GO1:GP3 GW1:GX3 HE1:HF3">
    <cfRule type="containsText" dxfId="141" priority="33" operator="containsText" text="Complete Set">
      <formula>NOT(ISERROR(SEARCH("Complete Set",AE1)))</formula>
    </cfRule>
  </conditionalFormatting>
  <conditionalFormatting sqref="AH5">
    <cfRule type="colorScale" priority="19">
      <colorScale>
        <cfvo type="num" val="0"/>
        <cfvo type="num" val="500"/>
        <color rgb="FFFFFF00"/>
        <color rgb="FFFFFF00"/>
      </colorScale>
    </cfRule>
  </conditionalFormatting>
  <conditionalFormatting sqref="AI7:AO10">
    <cfRule type="cellIs" dxfId="140" priority="4" operator="equal">
      <formula>1</formula>
    </cfRule>
  </conditionalFormatting>
  <conditionalFormatting sqref="AJ7:AJ8">
    <cfRule type="cellIs" dxfId="139" priority="6" operator="equal">
      <formula>"Hard Case"</formula>
    </cfRule>
  </conditionalFormatting>
  <conditionalFormatting sqref="AS5">
    <cfRule type="colorScale" priority="20">
      <colorScale>
        <cfvo type="num" val="0"/>
        <cfvo type="num" val="500"/>
        <color rgb="FFFFFF00"/>
        <color rgb="FFFFFF00"/>
      </colorScale>
    </cfRule>
  </conditionalFormatting>
  <conditionalFormatting sqref="AT7:AZ19">
    <cfRule type="cellIs" dxfId="138" priority="2" operator="equal">
      <formula>1</formula>
    </cfRule>
  </conditionalFormatting>
  <conditionalFormatting sqref="BD5">
    <cfRule type="colorScale" priority="21">
      <colorScale>
        <cfvo type="num" val="0"/>
        <cfvo type="num" val="500"/>
        <color rgb="FFFFFF00"/>
        <color rgb="FFFFFF00"/>
      </colorScale>
    </cfRule>
  </conditionalFormatting>
  <conditionalFormatting sqref="BL5">
    <cfRule type="colorScale" priority="22">
      <colorScale>
        <cfvo type="num" val="0"/>
        <cfvo type="num" val="500"/>
        <color rgb="FFFFFF00"/>
        <color rgb="FFFFFF00"/>
      </colorScale>
    </cfRule>
  </conditionalFormatting>
  <conditionalFormatting sqref="BT5">
    <cfRule type="colorScale" priority="23">
      <colorScale>
        <cfvo type="num" val="0"/>
        <cfvo type="num" val="500"/>
        <color rgb="FFFFFF00"/>
        <color rgb="FFFFFF00"/>
      </colorScale>
    </cfRule>
  </conditionalFormatting>
  <conditionalFormatting sqref="CB5">
    <cfRule type="colorScale" priority="24">
      <colorScale>
        <cfvo type="num" val="0"/>
        <cfvo type="num" val="500"/>
        <color rgb="FFFFFF00"/>
        <color rgb="FFFFFF00"/>
      </colorScale>
    </cfRule>
  </conditionalFormatting>
  <conditionalFormatting sqref="CJ5">
    <cfRule type="colorScale" priority="25">
      <colorScale>
        <cfvo type="num" val="0"/>
        <cfvo type="num" val="500"/>
        <color rgb="FFFFFF00"/>
        <color rgb="FFFFFF00"/>
      </colorScale>
    </cfRule>
  </conditionalFormatting>
  <conditionalFormatting sqref="CR5">
    <cfRule type="colorScale" priority="26">
      <colorScale>
        <cfvo type="num" val="0"/>
        <cfvo type="num" val="500"/>
        <color rgb="FFFFFF00"/>
        <color rgb="FFFFFF00"/>
      </colorScale>
    </cfRule>
  </conditionalFormatting>
  <conditionalFormatting sqref="CZ5">
    <cfRule type="colorScale" priority="27">
      <colorScale>
        <cfvo type="num" val="0"/>
        <cfvo type="num" val="500"/>
        <color rgb="FFFFFF00"/>
        <color rgb="FFFFFF00"/>
      </colorScale>
    </cfRule>
  </conditionalFormatting>
  <conditionalFormatting sqref="DH5">
    <cfRule type="colorScale" priority="28">
      <colorScale>
        <cfvo type="num" val="0"/>
        <cfvo type="num" val="500"/>
        <color rgb="FFFFFF00"/>
        <color rgb="FFFFFF00"/>
      </colorScale>
    </cfRule>
  </conditionalFormatting>
  <conditionalFormatting sqref="DP5">
    <cfRule type="colorScale" priority="29">
      <colorScale>
        <cfvo type="num" val="0"/>
        <cfvo type="num" val="500"/>
        <color rgb="FFFFFF00"/>
        <color rgb="FFFFFF00"/>
      </colorScale>
    </cfRule>
  </conditionalFormatting>
  <conditionalFormatting sqref="GZ5 GR5 GB5 FT5 FL5 EV5 EN5 EF5 DX5 FD5 GJ5">
    <cfRule type="colorScale" priority="31">
      <colorScale>
        <cfvo type="num" val="0"/>
        <cfvo type="num" val="500"/>
        <color rgb="FFFFFF00"/>
        <color rgb="FFFFFF00"/>
      </colorScale>
    </cfRule>
  </conditionalFormatting>
  <conditionalFormatting sqref="HH1 DX1:EA3 EF1:EI3 EN1:EQ3 EV1:EY3 FD1:FG3 FL1:FO3 FT1:FW3 GB1:GE3 GJ1:GM3 GR1:GU3 GZ1:HC3 DX4 EF4 EN4 EV4 FD4 FL4 FT4 GB4 GJ4 GR4 GZ4">
    <cfRule type="containsText" dxfId="137" priority="32" operator="containsText" text="Complete Set">
      <formula>NOT(ISERROR(SEARCH("Complete Set",DX1)))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9159AB-37BE-4A3E-865B-E38C2C2D8F95}">
          <x14:formula1>
            <xm:f>DropDown!$B$2:$B$65</xm:f>
          </x14:formula1>
          <xm:sqref>G7:G10 R7:R9 AC7:AC11 AN7:AN8 AY7:AY19</xm:sqref>
        </x14:dataValidation>
        <x14:dataValidation type="list" allowBlank="1" showInputMessage="1" showErrorMessage="1" xr:uid="{2E6DE46B-96D5-4F59-B334-72A7712630C8}">
          <x14:formula1>
            <xm:f>DropDown!$E$3:$E$4</xm:f>
          </x14:formula1>
          <xm:sqref>C7:C10 N7:N9 Y7:Y11 AJ7:AJ8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2D9-3769-4E44-98C5-0343940E108C}">
  <sheetPr>
    <tabColor theme="9" tint="0.39997558519241921"/>
  </sheetPr>
  <dimension ref="A1:BBL18"/>
  <sheetViews>
    <sheetView zoomScale="40" zoomScaleNormal="40" workbookViewId="0">
      <selection activeCell="G12" sqref="G12"/>
    </sheetView>
  </sheetViews>
  <sheetFormatPr baseColWidth="10" defaultColWidth="8.83203125" defaultRowHeight="15"/>
  <cols>
    <col min="1" max="1" width="13.83203125" style="3" customWidth="1"/>
    <col min="2" max="5" width="7.5" style="3" customWidth="1"/>
    <col min="6" max="6" width="15.5" style="35" customWidth="1"/>
    <col min="7" max="8" width="16.33203125" style="35" customWidth="1"/>
    <col min="9" max="9" width="22.5" style="3" customWidth="1"/>
    <col min="10" max="10" width="8.83203125" style="33"/>
    <col min="11" max="11" width="3.5" style="1" customWidth="1"/>
    <col min="12" max="12" width="11.5" style="3" customWidth="1"/>
    <col min="13" max="16" width="5.5" style="3" customWidth="1"/>
    <col min="17" max="19" width="12.5" style="35" customWidth="1"/>
    <col min="20" max="20" width="17.5" style="3" customWidth="1"/>
    <col min="21" max="21" width="9.1640625" style="3" customWidth="1"/>
    <col min="22" max="22" width="3.5" style="1" customWidth="1"/>
    <col min="23" max="23" width="11.5" style="3" customWidth="1"/>
    <col min="24" max="27" width="5.5" style="3" customWidth="1"/>
    <col min="28" max="30" width="12.5" style="35" customWidth="1"/>
    <col min="31" max="31" width="17.5" style="3" customWidth="1"/>
    <col min="32" max="32" width="9.1640625" style="3" customWidth="1"/>
    <col min="33" max="33" width="3.5" style="1" customWidth="1"/>
    <col min="34" max="34" width="11.5" style="3" customWidth="1"/>
    <col min="35" max="38" width="5.5" style="3" customWidth="1"/>
    <col min="39" max="41" width="12.5" style="3" customWidth="1"/>
    <col min="42" max="42" width="17.5" style="3" customWidth="1"/>
    <col min="43" max="43" width="9.1640625" style="3" customWidth="1"/>
    <col min="44" max="44" width="3.5" style="1" customWidth="1"/>
    <col min="45" max="45" width="11.5" style="3" customWidth="1"/>
    <col min="46" max="49" width="5.5" style="3" customWidth="1"/>
    <col min="50" max="52" width="12.5" style="3" customWidth="1"/>
    <col min="53" max="53" width="17.5" style="3" customWidth="1"/>
    <col min="54" max="54" width="9.1640625" style="3" customWidth="1"/>
    <col min="55" max="55" width="3.5" style="1" customWidth="1"/>
    <col min="56" max="56" width="11.5" style="3" customWidth="1"/>
    <col min="57" max="60" width="5.5" style="3" customWidth="1"/>
    <col min="61" max="63" width="12.5" style="3" customWidth="1"/>
    <col min="64" max="64" width="17.5" style="3" customWidth="1"/>
    <col min="65" max="65" width="9.1640625" style="3" customWidth="1"/>
    <col min="66" max="66" width="3.5" style="1" customWidth="1"/>
    <col min="67" max="67" width="11.5" style="3" customWidth="1"/>
    <col min="68" max="71" width="5.5" style="3" customWidth="1"/>
    <col min="72" max="74" width="12.5" style="3" customWidth="1"/>
    <col min="75" max="75" width="17.5" style="3" customWidth="1"/>
    <col min="76" max="76" width="9.1640625" style="3" customWidth="1"/>
    <col min="77" max="77" width="3.5" style="1" customWidth="1"/>
    <col min="78" max="78" width="11.5" style="3" customWidth="1"/>
    <col min="79" max="82" width="5.5" style="3" customWidth="1"/>
    <col min="83" max="85" width="12.5" style="3" customWidth="1"/>
    <col min="86" max="86" width="17.5" style="3" customWidth="1"/>
    <col min="87" max="87" width="9.1640625" style="3" customWidth="1"/>
    <col min="88" max="88" width="3.5" style="1" customWidth="1"/>
    <col min="89" max="89" width="11.5" style="3" customWidth="1"/>
    <col min="90" max="93" width="5.5" style="3" customWidth="1"/>
    <col min="94" max="96" width="12.5" style="3" customWidth="1"/>
    <col min="97" max="97" width="17.5" style="3" customWidth="1"/>
    <col min="98" max="98" width="9.1640625" style="3" customWidth="1"/>
    <col min="99" max="99" width="3.5" style="1" customWidth="1"/>
    <col min="100" max="100" width="11.5" style="3" customWidth="1"/>
    <col min="101" max="104" width="5.5" style="3" customWidth="1"/>
    <col min="105" max="107" width="12.5" style="3" customWidth="1"/>
    <col min="108" max="108" width="17.5" style="3" customWidth="1"/>
    <col min="109" max="109" width="9.1640625" style="3" customWidth="1"/>
    <col min="110" max="110" width="3.5" style="1" customWidth="1"/>
    <col min="111" max="111" width="11.5" style="3" customWidth="1"/>
    <col min="112" max="115" width="5.5" style="3" customWidth="1"/>
    <col min="116" max="118" width="12.5" style="3" customWidth="1"/>
    <col min="119" max="119" width="17.5" style="3" customWidth="1"/>
    <col min="120" max="120" width="9.1640625" style="3" customWidth="1"/>
    <col min="121" max="121" width="3.5" style="1" customWidth="1"/>
    <col min="122" max="122" width="11.5" style="3" customWidth="1"/>
    <col min="123" max="126" width="5.5" style="3" customWidth="1"/>
    <col min="127" max="129" width="12.5" style="3" customWidth="1"/>
    <col min="130" max="130" width="17.5" style="3" customWidth="1"/>
    <col min="131" max="131" width="9.1640625" style="3" customWidth="1"/>
    <col min="132" max="132" width="3.5" style="1" customWidth="1"/>
    <col min="133" max="133" width="11.5" style="3" customWidth="1"/>
    <col min="134" max="137" width="5.5" style="3" customWidth="1"/>
    <col min="138" max="140" width="12.5" style="3" customWidth="1"/>
    <col min="141" max="141" width="17.5" style="3" customWidth="1"/>
    <col min="142" max="142" width="9.1640625" style="3" customWidth="1"/>
    <col min="143" max="143" width="3.5" style="1" customWidth="1"/>
    <col min="144" max="144" width="11.5" style="3" customWidth="1"/>
    <col min="145" max="148" width="5.5" style="3" customWidth="1"/>
    <col min="149" max="151" width="12.5" style="3" customWidth="1"/>
    <col min="152" max="152" width="17.5" style="3" customWidth="1"/>
    <col min="153" max="153" width="9.1640625" style="3" customWidth="1"/>
    <col min="154" max="154" width="3.5" style="1" customWidth="1"/>
    <col min="155" max="155" width="11.5" style="3" customWidth="1"/>
    <col min="156" max="159" width="5.5" style="3" customWidth="1"/>
    <col min="160" max="162" width="12.5" style="3" customWidth="1"/>
    <col min="163" max="163" width="17.5" style="3" customWidth="1"/>
    <col min="164" max="164" width="9.1640625" style="3" customWidth="1"/>
    <col min="165" max="165" width="3.5" style="1" customWidth="1"/>
    <col min="166" max="166" width="11.5" style="3" customWidth="1"/>
    <col min="167" max="170" width="5.5" style="3" customWidth="1"/>
    <col min="171" max="173" width="12.5" style="3" customWidth="1"/>
    <col min="174" max="174" width="17.5" style="3" customWidth="1"/>
    <col min="175" max="175" width="9.1640625" style="3" customWidth="1"/>
    <col min="176" max="176" width="3.5" style="1" customWidth="1"/>
    <col min="177" max="177" width="11.5" style="3" customWidth="1"/>
    <col min="178" max="181" width="5.5" style="3" customWidth="1"/>
    <col min="182" max="184" width="12.5" style="3" customWidth="1"/>
    <col min="185" max="185" width="17.5" style="3" customWidth="1"/>
    <col min="186" max="186" width="9.1640625" style="3" customWidth="1"/>
    <col min="187" max="187" width="3.5" style="1" customWidth="1"/>
    <col min="188" max="188" width="11.5" style="3" customWidth="1"/>
    <col min="189" max="192" width="5.5" style="3" customWidth="1"/>
    <col min="193" max="195" width="12.5" style="3" customWidth="1"/>
    <col min="196" max="196" width="17.5" style="3" customWidth="1"/>
    <col min="197" max="197" width="9.1640625" style="3" customWidth="1"/>
    <col min="198" max="198" width="3.5" style="1" customWidth="1"/>
    <col min="199" max="199" width="11.5" style="3" customWidth="1"/>
    <col min="200" max="203" width="5.5" style="3" customWidth="1"/>
    <col min="204" max="206" width="12.5" style="3" customWidth="1"/>
    <col min="207" max="207" width="17.5" style="3" customWidth="1"/>
    <col min="208" max="208" width="9.1640625" style="3" customWidth="1"/>
    <col min="209" max="209" width="3.5" style="1" customWidth="1"/>
    <col min="210" max="210" width="11.5" style="3" customWidth="1"/>
    <col min="211" max="214" width="5.5" style="3" customWidth="1"/>
    <col min="215" max="217" width="12.5" style="3" customWidth="1"/>
    <col min="218" max="218" width="17.5" style="3" customWidth="1"/>
    <col min="219" max="219" width="9.1640625" style="3" customWidth="1"/>
    <col min="220" max="220" width="3.5" style="1" customWidth="1"/>
    <col min="221" max="221" width="11.5" style="3" customWidth="1"/>
    <col min="222" max="225" width="5.5" style="3" customWidth="1"/>
    <col min="226" max="228" width="12.5" style="3" customWidth="1"/>
    <col min="229" max="229" width="17.5" style="3" customWidth="1"/>
    <col min="230" max="230" width="9.1640625" style="3" customWidth="1"/>
    <col min="231" max="231" width="3.5" style="1" customWidth="1"/>
    <col min="232" max="232" width="11.5" style="3" customWidth="1"/>
    <col min="233" max="236" width="5.5" style="3" customWidth="1"/>
    <col min="237" max="239" width="12.5" style="3" customWidth="1"/>
    <col min="240" max="240" width="17.5" style="3" customWidth="1"/>
    <col min="241" max="241" width="9.1640625" style="3" customWidth="1"/>
    <col min="242" max="242" width="3.5" style="1" customWidth="1"/>
    <col min="243" max="243" width="11.5" style="3" customWidth="1"/>
    <col min="244" max="247" width="5.5" style="3" customWidth="1"/>
    <col min="248" max="250" width="12.5" style="3" customWidth="1"/>
    <col min="251" max="251" width="17.5" style="3" customWidth="1"/>
    <col min="252" max="252" width="9.1640625" style="3" customWidth="1"/>
    <col min="253" max="253" width="3.5" style="1" customWidth="1"/>
    <col min="254" max="254" width="11.5" style="3" customWidth="1"/>
    <col min="255" max="258" width="5.5" style="3" customWidth="1"/>
    <col min="259" max="261" width="12.5" style="3" customWidth="1"/>
    <col min="262" max="262" width="17.5" style="3" customWidth="1"/>
    <col min="263" max="263" width="9.1640625" style="3" customWidth="1"/>
    <col min="264" max="264" width="3.5" style="1" customWidth="1"/>
    <col min="265" max="265" width="11.5" style="3" customWidth="1"/>
    <col min="266" max="269" width="5.5" style="3" customWidth="1"/>
    <col min="270" max="272" width="12.5" style="3" customWidth="1"/>
    <col min="273" max="273" width="17.5" style="3" customWidth="1"/>
    <col min="274" max="274" width="9.1640625" style="3" customWidth="1"/>
    <col min="275" max="275" width="3.5" style="1" customWidth="1"/>
    <col min="276" max="276" width="11.5" style="3" customWidth="1"/>
    <col min="277" max="280" width="5.5" style="3" customWidth="1"/>
    <col min="281" max="283" width="12.5" style="3" customWidth="1"/>
    <col min="284" max="284" width="17.5" style="3" customWidth="1"/>
    <col min="285" max="285" width="9.1640625" style="3" customWidth="1"/>
    <col min="286" max="286" width="3.5" style="1" customWidth="1"/>
    <col min="287" max="287" width="11.5" style="3" customWidth="1"/>
    <col min="288" max="291" width="5.5" style="3" customWidth="1"/>
    <col min="292" max="294" width="12.5" style="3" customWidth="1"/>
    <col min="295" max="295" width="17.5" style="3" customWidth="1"/>
    <col min="296" max="296" width="9.1640625" style="3" customWidth="1"/>
    <col min="297" max="297" width="3.5" style="3" customWidth="1"/>
    <col min="298" max="298" width="11.5" style="3" customWidth="1"/>
    <col min="299" max="302" width="5.5" style="3" customWidth="1"/>
    <col min="303" max="305" width="12.5" style="3" customWidth="1"/>
    <col min="306" max="306" width="17.5" style="3" customWidth="1"/>
    <col min="307" max="307" width="9.1640625" style="3" customWidth="1"/>
    <col min="308" max="308" width="3.5" style="3" customWidth="1"/>
    <col min="309" max="309" width="11.5" style="3" customWidth="1"/>
    <col min="310" max="312" width="5.5" style="3" customWidth="1"/>
    <col min="313" max="313" width="12.5" style="3" customWidth="1"/>
    <col min="314" max="314" width="17.5" style="3" customWidth="1"/>
    <col min="315" max="315" width="9.1640625" style="3" customWidth="1"/>
    <col min="316" max="316" width="3.5" style="3" customWidth="1"/>
    <col min="317" max="317" width="11.5" style="3" customWidth="1"/>
    <col min="318" max="320" width="5.5" style="3" customWidth="1"/>
    <col min="321" max="321" width="12.5" style="3" customWidth="1"/>
    <col min="322" max="322" width="17.5" style="3" customWidth="1"/>
    <col min="323" max="323" width="9.1640625" style="3" customWidth="1"/>
    <col min="324" max="324" width="3.5" style="3" customWidth="1"/>
    <col min="325" max="325" width="11.5" style="3" customWidth="1"/>
    <col min="326" max="328" width="5.5" style="3" customWidth="1"/>
    <col min="329" max="329" width="12.5" style="3" customWidth="1"/>
    <col min="330" max="330" width="17.5" style="3" customWidth="1"/>
    <col min="331" max="331" width="9.1640625" style="3" customWidth="1"/>
    <col min="332" max="332" width="3.5" style="3" customWidth="1"/>
    <col min="333" max="333" width="11.5" style="3" customWidth="1"/>
    <col min="334" max="336" width="5.5" style="3" customWidth="1"/>
    <col min="337" max="337" width="12.5" style="3" customWidth="1"/>
    <col min="338" max="338" width="17.5" style="3" customWidth="1"/>
    <col min="339" max="339" width="9.1640625" style="3" customWidth="1"/>
    <col min="340" max="340" width="3.5" style="3" customWidth="1"/>
    <col min="341" max="341" width="11.5" style="3" customWidth="1"/>
    <col min="342" max="344" width="5.5" style="3" customWidth="1"/>
    <col min="345" max="345" width="12.5" style="3" customWidth="1"/>
    <col min="346" max="346" width="17.5" style="3" customWidth="1"/>
    <col min="347" max="347" width="9.1640625" style="3" customWidth="1"/>
    <col min="348" max="348" width="3.5" style="3" customWidth="1"/>
    <col min="349" max="349" width="11.5" style="3" customWidth="1"/>
    <col min="350" max="352" width="5.5" style="3" customWidth="1"/>
    <col min="353" max="353" width="12.5" style="3" customWidth="1"/>
    <col min="354" max="354" width="17.5" style="3" customWidth="1"/>
    <col min="355" max="355" width="9.1640625" style="3" customWidth="1"/>
    <col min="356" max="356" width="3.5" style="3" customWidth="1"/>
    <col min="357" max="357" width="13.83203125" style="3" customWidth="1"/>
    <col min="358" max="358" width="7.5" style="3" customWidth="1"/>
    <col min="359" max="359" width="15.5" style="3" customWidth="1"/>
    <col min="360" max="360" width="20.83203125" style="3" customWidth="1"/>
    <col min="361" max="361" width="8.83203125" style="3"/>
    <col min="362" max="362" width="5" style="3" customWidth="1"/>
    <col min="363" max="363" width="13.83203125" style="3" customWidth="1"/>
    <col min="364" max="364" width="7.5" style="3" customWidth="1"/>
    <col min="365" max="365" width="15.5" style="3" customWidth="1"/>
    <col min="366" max="366" width="20.5" style="3" customWidth="1"/>
    <col min="367" max="367" width="8.83203125" style="3"/>
    <col min="368" max="368" width="5" style="3" customWidth="1"/>
    <col min="369" max="369" width="13.83203125" style="3" customWidth="1"/>
    <col min="370" max="370" width="7.5" style="3" customWidth="1"/>
    <col min="371" max="371" width="15.5" style="3" customWidth="1"/>
    <col min="372" max="372" width="22.1640625" style="3" customWidth="1"/>
    <col min="373" max="373" width="8.83203125" style="3"/>
    <col min="374" max="374" width="5" style="3" customWidth="1"/>
    <col min="375" max="375" width="13.83203125" style="3" customWidth="1"/>
    <col min="376" max="376" width="7.5" style="3" customWidth="1"/>
    <col min="377" max="377" width="15.5" style="3" customWidth="1"/>
    <col min="378" max="378" width="20" style="3" customWidth="1"/>
    <col min="379" max="379" width="8.83203125" style="3"/>
    <col min="380" max="380" width="5" style="3" customWidth="1"/>
    <col min="381" max="381" width="13.83203125" style="3" customWidth="1"/>
    <col min="382" max="382" width="7.5" style="3" customWidth="1"/>
    <col min="383" max="383" width="15.5" style="3" customWidth="1"/>
    <col min="384" max="384" width="19.1640625" style="3" customWidth="1"/>
    <col min="385" max="385" width="8.83203125" style="3"/>
    <col min="386" max="386" width="5" style="3" customWidth="1"/>
    <col min="387" max="387" width="13.83203125" style="3" customWidth="1"/>
    <col min="388" max="388" width="7.5" style="3" customWidth="1"/>
    <col min="389" max="389" width="15.5" style="3" customWidth="1"/>
    <col min="390" max="390" width="20.5" style="3" customWidth="1"/>
    <col min="391" max="391" width="8.83203125" style="3"/>
    <col min="392" max="392" width="5" style="3" customWidth="1"/>
    <col min="393" max="393" width="13.83203125" style="3" customWidth="1"/>
    <col min="394" max="394" width="7.5" style="3" customWidth="1"/>
    <col min="395" max="395" width="15.5" style="3" customWidth="1"/>
    <col min="396" max="396" width="20" style="3" customWidth="1"/>
    <col min="397" max="397" width="8.83203125" style="3"/>
    <col min="398" max="398" width="5" style="3" customWidth="1"/>
    <col min="399" max="399" width="13.83203125" style="3" customWidth="1"/>
    <col min="400" max="400" width="7.5" style="3" customWidth="1"/>
    <col min="401" max="401" width="15.5" style="3" customWidth="1"/>
    <col min="402" max="402" width="19.1640625" style="3" customWidth="1"/>
    <col min="403" max="403" width="8.83203125" style="3"/>
    <col min="404" max="404" width="5" style="3" customWidth="1"/>
    <col min="405" max="405" width="13.83203125" style="3" customWidth="1"/>
    <col min="406" max="406" width="7.5" style="3" customWidth="1"/>
    <col min="407" max="407" width="15.5" style="3" customWidth="1"/>
    <col min="408" max="408" width="20" style="3" customWidth="1"/>
    <col min="409" max="409" width="8.83203125" style="3"/>
    <col min="410" max="410" width="5" style="3" customWidth="1"/>
    <col min="411" max="411" width="13.83203125" style="3" customWidth="1"/>
    <col min="412" max="412" width="7.5" style="3" customWidth="1"/>
    <col min="413" max="413" width="15.5" style="3" customWidth="1"/>
    <col min="414" max="414" width="20" style="3" customWidth="1"/>
    <col min="415" max="415" width="8.83203125" style="3"/>
    <col min="416" max="416" width="5" style="3" customWidth="1"/>
    <col min="417" max="417" width="13.83203125" style="3" customWidth="1"/>
    <col min="418" max="418" width="7.5" style="3" customWidth="1"/>
    <col min="419" max="419" width="15.5" style="3" customWidth="1"/>
    <col min="420" max="420" width="20" style="3" customWidth="1"/>
    <col min="421" max="421" width="8.83203125" style="3"/>
    <col min="422" max="422" width="5" style="3" customWidth="1"/>
    <col min="423" max="423" width="13.83203125" style="3" customWidth="1"/>
    <col min="424" max="424" width="7.5" style="3" customWidth="1"/>
    <col min="425" max="425" width="15.5" style="3" customWidth="1"/>
    <col min="426" max="426" width="20.5" style="3" customWidth="1"/>
    <col min="427" max="427" width="8.83203125" style="3"/>
    <col min="428" max="428" width="5" style="3" customWidth="1"/>
    <col min="429" max="1416" width="8.83203125" style="3"/>
  </cols>
  <sheetData>
    <row r="1" spans="1:494" s="38" customFormat="1" ht="24" customHeight="1">
      <c r="A1" s="116" t="s">
        <v>51</v>
      </c>
      <c r="B1" s="117"/>
      <c r="C1" s="120">
        <f>A5+L5+W5+AH5+FU5+GF5+GQ5+HB5+HM5+BO5+HX5+II5+IT5+BD5+CV5+DG5+DR5+KA5+EC5+EN5+EY5+AS5+CK5+BZ5+FJ5+KL5+JE5+JP5+KW5+LG5+LQ5+MA5+MK5+MU5+NE5+NO5+NY5+OI5+OS5+PC5+PM5+PW5+QG5+QQ5+RA5+RK5+RU5+SE5+SO5+SY5+TI5+TS5</f>
        <v>164</v>
      </c>
      <c r="D1" s="121"/>
      <c r="E1" s="121"/>
      <c r="F1" s="122"/>
      <c r="G1" s="123">
        <v>0</v>
      </c>
      <c r="H1" s="123"/>
      <c r="I1" s="100">
        <f>C1-G1</f>
        <v>164</v>
      </c>
      <c r="J1" s="100"/>
      <c r="K1" s="2"/>
      <c r="L1" s="80" t="str">
        <f>IF(L5=M6, "Complete Set", "")</f>
        <v/>
      </c>
      <c r="M1" s="80"/>
      <c r="N1" s="80"/>
      <c r="O1" s="80"/>
      <c r="P1" s="80"/>
      <c r="Q1" s="80"/>
      <c r="R1" s="80"/>
      <c r="S1" s="80"/>
      <c r="T1" s="80"/>
      <c r="U1" s="80"/>
      <c r="V1" s="2"/>
      <c r="W1" s="80" t="str">
        <f>IF(W5=X6, "Complete Set", "")</f>
        <v/>
      </c>
      <c r="X1" s="80"/>
      <c r="Y1" s="80"/>
      <c r="Z1" s="80"/>
      <c r="AA1" s="80"/>
      <c r="AB1" s="80"/>
      <c r="AC1" s="80"/>
      <c r="AD1" s="80"/>
      <c r="AE1" s="80"/>
      <c r="AF1" s="80"/>
      <c r="AG1" s="2"/>
      <c r="AH1" s="80" t="str">
        <f>IF(AH5=AI6, "Complete Set", "")</f>
        <v/>
      </c>
      <c r="AI1" s="80"/>
      <c r="AJ1" s="80"/>
      <c r="AK1" s="80"/>
      <c r="AL1" s="80"/>
      <c r="AM1" s="80"/>
      <c r="AN1" s="80"/>
      <c r="AO1" s="80"/>
      <c r="AP1" s="80"/>
      <c r="AQ1" s="80"/>
      <c r="AR1" s="2"/>
      <c r="AS1" s="108" t="str">
        <f>IF(AS5=AT6, "Complete Set", "")</f>
        <v/>
      </c>
      <c r="AT1" s="109"/>
      <c r="AU1" s="109"/>
      <c r="AV1" s="109"/>
      <c r="AW1" s="109"/>
      <c r="AX1" s="109"/>
      <c r="AY1" s="109"/>
      <c r="AZ1" s="109"/>
      <c r="BA1" s="109"/>
      <c r="BB1" s="110"/>
      <c r="BC1" s="2"/>
      <c r="BD1" s="80" t="str">
        <f>IF(BD5=BE6, "Complete Set", "")</f>
        <v/>
      </c>
      <c r="BE1" s="80"/>
      <c r="BF1" s="80"/>
      <c r="BG1" s="80"/>
      <c r="BH1" s="80"/>
      <c r="BI1" s="80"/>
      <c r="BJ1" s="80"/>
      <c r="BK1" s="80"/>
      <c r="BL1" s="80"/>
      <c r="BM1" s="80"/>
      <c r="BN1" s="2"/>
      <c r="BO1" s="80" t="str">
        <f>IF(BO5=BP6, "Complete Set", "")</f>
        <v/>
      </c>
      <c r="BP1" s="80"/>
      <c r="BQ1" s="80"/>
      <c r="BR1" s="80"/>
      <c r="BS1" s="80"/>
      <c r="BT1" s="80"/>
      <c r="BU1" s="80"/>
      <c r="BV1" s="80"/>
      <c r="BW1" s="80"/>
      <c r="BX1" s="80"/>
      <c r="BY1" s="2"/>
      <c r="BZ1" s="80" t="str">
        <f>IF(BZ5=CA6, "Complete Set", "")</f>
        <v/>
      </c>
      <c r="CA1" s="80"/>
      <c r="CB1" s="80"/>
      <c r="CC1" s="80"/>
      <c r="CD1" s="80"/>
      <c r="CE1" s="80"/>
      <c r="CF1" s="80"/>
      <c r="CG1" s="80"/>
      <c r="CH1" s="80"/>
      <c r="CI1" s="80"/>
      <c r="CJ1" s="2"/>
      <c r="CK1" s="80" t="str">
        <f>IF(CK5=CL6, "Complete Set", "")</f>
        <v/>
      </c>
      <c r="CL1" s="80"/>
      <c r="CM1" s="80"/>
      <c r="CN1" s="80"/>
      <c r="CO1" s="80"/>
      <c r="CP1" s="80"/>
      <c r="CQ1" s="80"/>
      <c r="CR1" s="80"/>
      <c r="CS1" s="80"/>
      <c r="CT1" s="80"/>
      <c r="CU1" s="2"/>
      <c r="CV1" s="80" t="str">
        <f>IF(CV5=CW6, "Complete Set", "")</f>
        <v/>
      </c>
      <c r="CW1" s="80"/>
      <c r="CX1" s="80"/>
      <c r="CY1" s="80"/>
      <c r="CZ1" s="80"/>
      <c r="DA1" s="80"/>
      <c r="DB1" s="80"/>
      <c r="DC1" s="80"/>
      <c r="DD1" s="80"/>
      <c r="DE1" s="80"/>
      <c r="DF1" s="2"/>
      <c r="DG1" s="80" t="str">
        <f>IF(DG5=DH6, "Complete Set", "")</f>
        <v/>
      </c>
      <c r="DH1" s="80"/>
      <c r="DI1" s="80"/>
      <c r="DJ1" s="80"/>
      <c r="DK1" s="80"/>
      <c r="DL1" s="80"/>
      <c r="DM1" s="80"/>
      <c r="DN1" s="80"/>
      <c r="DO1" s="80"/>
      <c r="DP1" s="80"/>
      <c r="DQ1" s="2"/>
      <c r="DR1" s="80" t="str">
        <f>IF(DR5=DS6, "Complete Set", "")</f>
        <v/>
      </c>
      <c r="DS1" s="80"/>
      <c r="DT1" s="80"/>
      <c r="DU1" s="80"/>
      <c r="DV1" s="80"/>
      <c r="DW1" s="80"/>
      <c r="DX1" s="80"/>
      <c r="DY1" s="80"/>
      <c r="DZ1" s="80"/>
      <c r="EA1" s="80"/>
      <c r="EB1" s="2"/>
      <c r="EC1" s="80" t="str">
        <f>IF(EC5=ED6, "Complete Set", "")</f>
        <v/>
      </c>
      <c r="ED1" s="80"/>
      <c r="EE1" s="80"/>
      <c r="EF1" s="80"/>
      <c r="EG1" s="80"/>
      <c r="EH1" s="80"/>
      <c r="EI1" s="80"/>
      <c r="EJ1" s="80"/>
      <c r="EK1" s="80"/>
      <c r="EL1" s="80"/>
      <c r="EM1" s="2"/>
      <c r="EN1" s="80" t="str">
        <f>IF(EN5=EO6, "Complete Set", "")</f>
        <v/>
      </c>
      <c r="EO1" s="80"/>
      <c r="EP1" s="80"/>
      <c r="EQ1" s="80"/>
      <c r="ER1" s="80"/>
      <c r="ES1" s="80"/>
      <c r="ET1" s="80"/>
      <c r="EU1" s="80"/>
      <c r="EV1" s="80"/>
      <c r="EW1" s="80"/>
      <c r="EX1" s="2"/>
      <c r="EY1" s="80" t="str">
        <f>IF(EY5=EZ6, "Complete Set", "")</f>
        <v/>
      </c>
      <c r="EZ1" s="80"/>
      <c r="FA1" s="80"/>
      <c r="FB1" s="80"/>
      <c r="FC1" s="80"/>
      <c r="FD1" s="80"/>
      <c r="FE1" s="80"/>
      <c r="FF1" s="80"/>
      <c r="FG1" s="80"/>
      <c r="FH1" s="80"/>
      <c r="FI1" s="2"/>
      <c r="FJ1" s="80" t="str">
        <f>IF(FJ5=FK6, "Complete Set", "")</f>
        <v/>
      </c>
      <c r="FK1" s="80"/>
      <c r="FL1" s="80"/>
      <c r="FM1" s="80"/>
      <c r="FN1" s="80"/>
      <c r="FO1" s="80"/>
      <c r="FP1" s="80"/>
      <c r="FQ1" s="80"/>
      <c r="FR1" s="80"/>
      <c r="FS1" s="80"/>
      <c r="FT1" s="2"/>
      <c r="FU1" s="80" t="str">
        <f>IF(FU5=FV6, "Complete Set", "")</f>
        <v/>
      </c>
      <c r="FV1" s="80"/>
      <c r="FW1" s="80"/>
      <c r="FX1" s="80"/>
      <c r="FY1" s="80"/>
      <c r="FZ1" s="80"/>
      <c r="GA1" s="80"/>
      <c r="GB1" s="80"/>
      <c r="GC1" s="80"/>
      <c r="GD1" s="80"/>
      <c r="GE1" s="2"/>
      <c r="GF1" s="80" t="str">
        <f>IF(GF5=GG6, "Complete Set", "")</f>
        <v/>
      </c>
      <c r="GG1" s="80"/>
      <c r="GH1" s="80"/>
      <c r="GI1" s="80"/>
      <c r="GJ1" s="80"/>
      <c r="GK1" s="80"/>
      <c r="GL1" s="80"/>
      <c r="GM1" s="80"/>
      <c r="GN1" s="80"/>
      <c r="GO1" s="80"/>
      <c r="GP1" s="2"/>
      <c r="GQ1" s="80" t="str">
        <f>IF(GQ5=GR6, "Complete Set", "")</f>
        <v/>
      </c>
      <c r="GR1" s="80"/>
      <c r="GS1" s="80"/>
      <c r="GT1" s="80"/>
      <c r="GU1" s="80"/>
      <c r="GV1" s="80"/>
      <c r="GW1" s="80"/>
      <c r="GX1" s="80"/>
      <c r="GY1" s="80"/>
      <c r="GZ1" s="80"/>
      <c r="HA1" s="2"/>
      <c r="HB1" s="80" t="str">
        <f>IF(HB5=HC6, "Complete Set", "")</f>
        <v/>
      </c>
      <c r="HC1" s="80"/>
      <c r="HD1" s="80"/>
      <c r="HE1" s="80"/>
      <c r="HF1" s="80"/>
      <c r="HG1" s="80"/>
      <c r="HH1" s="80"/>
      <c r="HI1" s="80"/>
      <c r="HJ1" s="80"/>
      <c r="HK1" s="80"/>
      <c r="HL1" s="2"/>
      <c r="HM1" s="80" t="str">
        <f>IF(HM5=HN6, "Complete Set", "")</f>
        <v/>
      </c>
      <c r="HN1" s="80"/>
      <c r="HO1" s="80"/>
      <c r="HP1" s="80"/>
      <c r="HQ1" s="80"/>
      <c r="HR1" s="80"/>
      <c r="HS1" s="80"/>
      <c r="HT1" s="80"/>
      <c r="HU1" s="80"/>
      <c r="HV1" s="80"/>
      <c r="HW1" s="2"/>
      <c r="HX1" s="80" t="str">
        <f>IF(HX5=HY6, "Complete Set", "")</f>
        <v/>
      </c>
      <c r="HY1" s="80"/>
      <c r="HZ1" s="80"/>
      <c r="IA1" s="80"/>
      <c r="IB1" s="80"/>
      <c r="IC1" s="80"/>
      <c r="ID1" s="80"/>
      <c r="IE1" s="80"/>
      <c r="IF1" s="80"/>
      <c r="IG1" s="80"/>
      <c r="IH1" s="2"/>
      <c r="II1" s="80" t="str">
        <f>IF(II5=IJ6, "Complete Set", "")</f>
        <v/>
      </c>
      <c r="IJ1" s="80"/>
      <c r="IK1" s="80"/>
      <c r="IL1" s="80"/>
      <c r="IM1" s="80"/>
      <c r="IN1" s="80"/>
      <c r="IO1" s="80"/>
      <c r="IP1" s="80"/>
      <c r="IQ1" s="80"/>
      <c r="IR1" s="80"/>
      <c r="IS1" s="2"/>
      <c r="IT1" s="80" t="str">
        <f>IF(IT5=IU6, "Complete Set", "")</f>
        <v/>
      </c>
      <c r="IU1" s="80"/>
      <c r="IV1" s="80"/>
      <c r="IW1" s="80"/>
      <c r="IX1" s="80"/>
      <c r="IY1" s="80"/>
      <c r="IZ1" s="80"/>
      <c r="JA1" s="80"/>
      <c r="JB1" s="80"/>
      <c r="JC1" s="80"/>
      <c r="JD1" s="2"/>
      <c r="JE1" s="80" t="str">
        <f>IF(JE5=JF6, "Complete Set", "")</f>
        <v/>
      </c>
      <c r="JF1" s="80"/>
      <c r="JG1" s="80"/>
      <c r="JH1" s="80"/>
      <c r="JI1" s="80"/>
      <c r="JJ1" s="80"/>
      <c r="JK1" s="80"/>
      <c r="JL1" s="80"/>
      <c r="JM1" s="80"/>
      <c r="JN1" s="80"/>
      <c r="JO1" s="2"/>
      <c r="JP1" s="80" t="str">
        <f>IF(JP5=JQ6, "Complete Set", "")</f>
        <v/>
      </c>
      <c r="JQ1" s="80"/>
      <c r="JR1" s="80"/>
      <c r="JS1" s="80"/>
      <c r="JT1" s="80"/>
      <c r="JU1" s="80"/>
      <c r="JV1" s="80"/>
      <c r="JW1" s="80"/>
      <c r="JX1" s="80"/>
      <c r="JY1" s="80"/>
      <c r="JZ1" s="2"/>
      <c r="KA1" s="64"/>
      <c r="KB1" s="64"/>
      <c r="KC1" s="64"/>
      <c r="KD1" s="64"/>
      <c r="KE1" s="64"/>
      <c r="KF1" s="64"/>
      <c r="KG1" s="64"/>
      <c r="KH1" s="64"/>
      <c r="KI1" s="64"/>
      <c r="KJ1" s="64"/>
      <c r="KK1" s="37"/>
      <c r="KL1" s="64"/>
      <c r="KM1" s="64"/>
      <c r="KN1" s="64"/>
      <c r="KO1" s="64"/>
      <c r="KP1" s="64"/>
      <c r="KQ1" s="64"/>
      <c r="KR1" s="64"/>
      <c r="KS1" s="64"/>
      <c r="KT1" s="64"/>
      <c r="KU1" s="64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</row>
    <row r="2" spans="1:494" s="38" customFormat="1" ht="24" customHeight="1">
      <c r="A2" s="118"/>
      <c r="B2" s="119"/>
      <c r="C2" s="104">
        <f>C1-B6-M6-X6-AI6-FV6-GG6-GR6-HC6-HN6-BP6-HY6-IJ6-IU6-BE6-CW6-DH6-DS6-KB6-ED6-EO6-EZ6-AT6-CL6-CA6-FK6-KM6-JF6-JQ6-KX6-LH6-LR6-MB6-ML6-MV6-NF6-NP6-NZ6-OJ6-OT6-PD6-PN6-PX6-QH6-QR6-RB6-RL6-RV6-SF6-SP6-SZ6-TJ6-TT6</f>
        <v>164</v>
      </c>
      <c r="D2" s="104"/>
      <c r="E2" s="104"/>
      <c r="F2" s="104"/>
      <c r="G2" s="83">
        <f>G1-(C5+N5+Y5+AJ5+AU5+BF5+BQ5+CB5+CM5+CX5+DI5+DT5+EE5+EP5+FA5+FL5+FW5+GH5+GS5+HD5+HO5+HZ5+IK5+IV5+JG5+JR5+KC5+KN5+KY5+LJ5+LU5+MF5+MQ5+NB5+NM5+NX5+OI5+OT5+PE5+PP5+QA5+QL5+QW5+RH5+RS5+SD5+SO5+SZ5+TK5+TV5+UG5+UR5)</f>
        <v>0</v>
      </c>
      <c r="H2" s="84"/>
      <c r="I2" s="85">
        <f>C2-G2</f>
        <v>164</v>
      </c>
      <c r="J2" s="85"/>
      <c r="K2" s="2"/>
      <c r="L2" s="80"/>
      <c r="M2" s="80"/>
      <c r="N2" s="80"/>
      <c r="O2" s="80"/>
      <c r="P2" s="80"/>
      <c r="Q2" s="80"/>
      <c r="R2" s="80"/>
      <c r="S2" s="80"/>
      <c r="T2" s="80"/>
      <c r="U2" s="80"/>
      <c r="V2" s="2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2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2"/>
      <c r="AS2" s="111"/>
      <c r="AT2" s="80"/>
      <c r="AU2" s="80"/>
      <c r="AV2" s="80"/>
      <c r="AW2" s="80"/>
      <c r="AX2" s="80"/>
      <c r="AY2" s="80"/>
      <c r="AZ2" s="80"/>
      <c r="BA2" s="80"/>
      <c r="BB2" s="112"/>
      <c r="BC2" s="2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2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2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2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2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2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2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2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2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2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2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2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2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2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2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2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2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2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2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2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2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2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37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37"/>
      <c r="KW2" s="37"/>
      <c r="KX2" s="37"/>
      <c r="KY2" s="37"/>
      <c r="KZ2" s="37"/>
      <c r="LA2" s="37"/>
      <c r="LB2" s="37"/>
      <c r="LC2" s="37"/>
      <c r="LD2" s="37"/>
      <c r="LE2" s="37"/>
      <c r="LF2" s="37"/>
      <c r="LG2" s="37"/>
      <c r="LH2" s="37"/>
      <c r="LI2" s="37"/>
      <c r="LJ2" s="37"/>
      <c r="LK2" s="37"/>
      <c r="LL2" s="37"/>
      <c r="LM2" s="37"/>
      <c r="LN2" s="37"/>
      <c r="LO2" s="37"/>
      <c r="LP2" s="37"/>
      <c r="LQ2" s="37"/>
      <c r="LR2" s="37"/>
      <c r="LS2" s="37"/>
      <c r="LT2" s="37"/>
      <c r="LU2" s="37"/>
      <c r="LV2" s="37"/>
      <c r="LW2" s="37"/>
      <c r="LX2" s="37"/>
      <c r="LY2" s="37"/>
      <c r="LZ2" s="37"/>
      <c r="MA2" s="37"/>
      <c r="MB2" s="37"/>
      <c r="MC2" s="37"/>
      <c r="MD2" s="37"/>
      <c r="ME2" s="37"/>
      <c r="MF2" s="37"/>
      <c r="MG2" s="37"/>
      <c r="MH2" s="37"/>
      <c r="MI2" s="37"/>
      <c r="MJ2" s="37"/>
      <c r="MK2" s="37"/>
      <c r="ML2" s="37"/>
      <c r="MM2" s="37"/>
      <c r="MN2" s="37"/>
      <c r="MO2" s="37"/>
      <c r="MP2" s="37"/>
      <c r="MQ2" s="37"/>
      <c r="MR2" s="37"/>
      <c r="MS2" s="37"/>
      <c r="MT2" s="37"/>
      <c r="MU2" s="37"/>
      <c r="MV2" s="37"/>
      <c r="MW2" s="37"/>
      <c r="MX2" s="37"/>
      <c r="MY2" s="37"/>
      <c r="MZ2" s="37"/>
      <c r="NA2" s="37"/>
      <c r="NB2" s="37"/>
      <c r="NC2" s="37"/>
      <c r="ND2" s="37"/>
      <c r="NE2" s="37"/>
      <c r="NF2" s="37"/>
      <c r="NG2" s="37"/>
      <c r="NH2" s="37"/>
      <c r="NI2" s="37"/>
      <c r="NJ2" s="37"/>
      <c r="NK2" s="37"/>
      <c r="NL2" s="37"/>
      <c r="NM2" s="37"/>
      <c r="NN2" s="37"/>
      <c r="NO2" s="37"/>
      <c r="NP2" s="37"/>
      <c r="NQ2" s="37"/>
      <c r="NR2" s="37"/>
      <c r="NS2" s="37"/>
      <c r="NT2" s="37"/>
      <c r="NU2" s="37"/>
      <c r="NV2" s="37"/>
      <c r="NW2" s="37"/>
      <c r="NX2" s="37"/>
      <c r="NY2" s="37"/>
      <c r="NZ2" s="37"/>
      <c r="OA2" s="37"/>
      <c r="OB2" s="37"/>
      <c r="OC2" s="37"/>
      <c r="OD2" s="37"/>
      <c r="OE2" s="37"/>
      <c r="OF2" s="37"/>
      <c r="OG2" s="37"/>
      <c r="OH2" s="37"/>
      <c r="OI2" s="37"/>
      <c r="OJ2" s="37"/>
      <c r="OK2" s="37"/>
      <c r="OL2" s="37"/>
      <c r="OM2" s="37"/>
      <c r="ON2" s="37"/>
      <c r="OO2" s="37"/>
      <c r="OP2" s="37"/>
      <c r="OQ2" s="37"/>
      <c r="OR2" s="37"/>
      <c r="OS2" s="37"/>
      <c r="OT2" s="37"/>
      <c r="OU2" s="37"/>
      <c r="OV2" s="37"/>
      <c r="OW2" s="37"/>
      <c r="OX2" s="37"/>
      <c r="OY2" s="37"/>
      <c r="OZ2" s="37"/>
      <c r="PA2" s="37"/>
      <c r="PB2" s="37"/>
      <c r="PC2" s="37"/>
      <c r="PD2" s="37"/>
      <c r="PE2" s="37"/>
      <c r="PF2" s="37"/>
      <c r="PG2" s="37"/>
      <c r="PH2" s="37"/>
      <c r="PI2" s="37"/>
      <c r="PJ2" s="37"/>
      <c r="PK2" s="37"/>
      <c r="PL2" s="37"/>
      <c r="PM2" s="37"/>
      <c r="PN2" s="37"/>
      <c r="PO2" s="37"/>
      <c r="PP2" s="37"/>
      <c r="PQ2" s="37"/>
      <c r="PR2" s="37"/>
      <c r="PS2" s="37"/>
      <c r="PT2" s="37"/>
      <c r="PU2" s="37"/>
      <c r="PV2" s="37"/>
      <c r="PW2" s="37"/>
      <c r="PX2" s="37"/>
      <c r="PY2" s="37"/>
      <c r="PZ2" s="37"/>
      <c r="QA2" s="37"/>
      <c r="QB2" s="37"/>
      <c r="QC2" s="37"/>
      <c r="QD2" s="37"/>
      <c r="QE2" s="37"/>
      <c r="QF2" s="37"/>
      <c r="QG2" s="37"/>
      <c r="QH2" s="37"/>
      <c r="QI2" s="37"/>
      <c r="QJ2" s="37"/>
      <c r="QK2" s="37"/>
      <c r="QL2" s="37"/>
      <c r="QM2" s="37"/>
      <c r="QN2" s="37"/>
      <c r="QO2" s="37"/>
      <c r="QP2" s="37"/>
      <c r="QQ2" s="37"/>
      <c r="QR2" s="37"/>
      <c r="QS2" s="37"/>
      <c r="QT2" s="37"/>
      <c r="QU2" s="37"/>
      <c r="QV2" s="37"/>
      <c r="QW2" s="37"/>
      <c r="QX2" s="37"/>
      <c r="QY2" s="37"/>
      <c r="QZ2" s="37"/>
      <c r="RA2" s="37"/>
      <c r="RB2" s="37"/>
      <c r="RC2" s="37"/>
      <c r="RD2" s="37"/>
      <c r="RE2" s="37"/>
      <c r="RF2" s="37"/>
      <c r="RG2" s="37"/>
      <c r="RH2" s="37"/>
      <c r="RI2" s="37"/>
      <c r="RJ2" s="37"/>
      <c r="RK2" s="37"/>
      <c r="RL2" s="37"/>
      <c r="RM2" s="37"/>
      <c r="RN2" s="37"/>
      <c r="RO2" s="37"/>
      <c r="RP2" s="37"/>
      <c r="RQ2" s="37"/>
      <c r="RR2" s="37"/>
      <c r="RS2" s="37"/>
      <c r="RT2" s="37"/>
      <c r="RU2" s="37"/>
      <c r="RV2" s="37"/>
      <c r="RW2" s="37"/>
      <c r="RX2" s="37"/>
      <c r="RY2" s="37"/>
      <c r="RZ2" s="37"/>
    </row>
    <row r="3" spans="1:494" s="38" customFormat="1" ht="24" customHeight="1">
      <c r="A3" s="39" t="s">
        <v>1</v>
      </c>
      <c r="B3" s="40"/>
      <c r="C3" s="40"/>
      <c r="D3" s="40"/>
      <c r="E3" s="40"/>
      <c r="F3" s="41">
        <f>F6+Q6+AB6+AM6+FZ6+GK6+GV6+HG6+HR6+BT6+IC6+IN6+IY6+BI6+DA6+DL6+DW6+KF6+EH6+ES6+FD6+AX6+CP6+CE6+FO6+KQ6+JJ6+JU6+LB6+LL6+LV6+MF6+MP6+MZ6+NJ6+NT6+OD6+ON6+OX6+PH6+PR6+QB6+QL6+QV6+RF6+RP6+RZ6+SJ6+ST6+TD6+TN6+TX6</f>
        <v>5965</v>
      </c>
      <c r="G3" s="105">
        <f>F5+Q5+AB5+AM5+FZ5+GK5+GV5+HG5+HR5+BT5+IC5+IN5+IY5+BI5+DA5+DL5+DW5+KF5+EH5+ES5+FD5+AX5+CP5+CE5+FO5+KQ5+JJ5+JU5+LB5+LL5+LV5+MF5+MP5+MZ5+NJ5+NT5+OD5+ON5+OX5+PH5+PR5+QB5+QL5+QV5+RF5+RP5+RZ5+SJ5+ST5+TD5+TN5+TX5</f>
        <v>0</v>
      </c>
      <c r="H3" s="106"/>
      <c r="I3" s="106"/>
      <c r="J3" s="107"/>
      <c r="K3" s="2"/>
      <c r="L3" s="80"/>
      <c r="M3" s="80"/>
      <c r="N3" s="80"/>
      <c r="O3" s="80"/>
      <c r="P3" s="80"/>
      <c r="Q3" s="80"/>
      <c r="R3" s="80"/>
      <c r="S3" s="80"/>
      <c r="T3" s="80"/>
      <c r="U3" s="80"/>
      <c r="V3" s="2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2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2"/>
      <c r="AS3" s="113"/>
      <c r="AT3" s="114"/>
      <c r="AU3" s="114"/>
      <c r="AV3" s="114"/>
      <c r="AW3" s="114"/>
      <c r="AX3" s="114"/>
      <c r="AY3" s="114"/>
      <c r="AZ3" s="114"/>
      <c r="BA3" s="114"/>
      <c r="BB3" s="115"/>
      <c r="BC3" s="2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2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2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2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2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2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2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2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2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2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2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2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2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2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2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2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2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2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2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2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2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2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37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 s="37"/>
      <c r="LN3" s="37"/>
      <c r="LO3" s="37"/>
      <c r="LP3" s="37"/>
      <c r="LQ3" s="37"/>
      <c r="LR3" s="37"/>
      <c r="LS3" s="37"/>
      <c r="LT3" s="37"/>
      <c r="LU3" s="37"/>
      <c r="LV3" s="37"/>
      <c r="LW3" s="37"/>
      <c r="LX3" s="37"/>
      <c r="LY3" s="37"/>
      <c r="LZ3" s="37"/>
      <c r="MA3" s="37"/>
      <c r="MB3" s="37"/>
      <c r="MC3" s="37"/>
      <c r="MD3" s="37"/>
      <c r="ME3" s="37"/>
      <c r="MF3" s="37"/>
      <c r="MG3" s="37"/>
      <c r="MH3" s="37"/>
      <c r="MI3" s="37"/>
      <c r="MJ3" s="37"/>
      <c r="MK3" s="37"/>
      <c r="ML3" s="37"/>
      <c r="MM3" s="37"/>
      <c r="MN3" s="37"/>
      <c r="MO3" s="37"/>
      <c r="MP3" s="37"/>
      <c r="MQ3" s="37"/>
      <c r="MR3" s="37"/>
      <c r="MS3" s="37"/>
      <c r="MT3" s="37"/>
      <c r="MU3" s="37"/>
      <c r="MV3" s="37"/>
      <c r="MW3" s="37"/>
      <c r="MX3" s="37"/>
      <c r="MY3" s="37"/>
      <c r="MZ3" s="37"/>
      <c r="NA3" s="37"/>
      <c r="NB3" s="37"/>
      <c r="NC3" s="37"/>
      <c r="ND3" s="37"/>
      <c r="NE3" s="37"/>
      <c r="NF3" s="37"/>
      <c r="NG3" s="37"/>
      <c r="NH3" s="37"/>
      <c r="NI3" s="37"/>
      <c r="NJ3" s="37"/>
      <c r="NK3" s="37"/>
      <c r="NL3" s="37"/>
      <c r="NM3" s="37"/>
      <c r="NN3" s="37"/>
      <c r="NO3" s="37"/>
      <c r="NP3" s="37"/>
      <c r="NQ3" s="37"/>
      <c r="NR3" s="37"/>
      <c r="NS3" s="37"/>
      <c r="NT3" s="37"/>
      <c r="NU3" s="37"/>
      <c r="NV3" s="37"/>
      <c r="NW3" s="37"/>
      <c r="NX3" s="37"/>
      <c r="NY3" s="37"/>
      <c r="NZ3" s="37"/>
      <c r="OA3" s="37"/>
      <c r="OB3" s="37"/>
      <c r="OC3" s="37"/>
      <c r="OD3" s="37"/>
      <c r="OE3" s="37"/>
      <c r="OF3" s="37"/>
      <c r="OG3" s="37"/>
      <c r="OH3" s="37"/>
      <c r="OI3" s="37"/>
      <c r="OJ3" s="37"/>
      <c r="OK3" s="37"/>
      <c r="OL3" s="37"/>
      <c r="OM3" s="37"/>
      <c r="ON3" s="37"/>
      <c r="OO3" s="37"/>
      <c r="OP3" s="37"/>
      <c r="OQ3" s="37"/>
      <c r="OR3" s="37"/>
      <c r="OS3" s="37"/>
      <c r="OT3" s="37"/>
      <c r="OU3" s="37"/>
      <c r="OV3" s="37"/>
      <c r="OW3" s="37"/>
      <c r="OX3" s="37"/>
      <c r="OY3" s="37"/>
      <c r="OZ3" s="37"/>
      <c r="PA3" s="37"/>
      <c r="PB3" s="37"/>
      <c r="PC3" s="37"/>
      <c r="PD3" s="37"/>
      <c r="PE3" s="37"/>
      <c r="PF3" s="37"/>
      <c r="PG3" s="37"/>
      <c r="PH3" s="37"/>
      <c r="PI3" s="37"/>
      <c r="PJ3" s="37"/>
      <c r="PK3" s="37"/>
      <c r="PL3" s="37"/>
      <c r="PM3" s="37"/>
      <c r="PN3" s="37"/>
      <c r="PO3" s="37"/>
      <c r="PP3" s="37"/>
      <c r="PQ3" s="37"/>
      <c r="PR3" s="37"/>
      <c r="PS3" s="37"/>
      <c r="PT3" s="37"/>
      <c r="PU3" s="37"/>
      <c r="PV3" s="37"/>
      <c r="PW3" s="37"/>
      <c r="PX3" s="37"/>
      <c r="PY3" s="37"/>
      <c r="PZ3" s="37"/>
      <c r="QA3" s="37"/>
      <c r="QB3" s="37"/>
      <c r="QC3" s="37"/>
      <c r="QD3" s="37"/>
      <c r="QE3" s="37"/>
      <c r="QF3" s="37"/>
      <c r="QG3" s="37"/>
      <c r="QH3" s="37"/>
      <c r="QI3" s="37"/>
      <c r="QJ3" s="37"/>
      <c r="QK3" s="37"/>
      <c r="QL3" s="37"/>
      <c r="QM3" s="37"/>
      <c r="QN3" s="37"/>
      <c r="QO3" s="37"/>
      <c r="QP3" s="37"/>
      <c r="QQ3" s="37"/>
      <c r="QR3" s="37"/>
      <c r="QS3" s="37"/>
      <c r="QT3" s="37"/>
      <c r="QU3" s="37"/>
      <c r="QV3" s="37"/>
      <c r="QW3" s="37"/>
      <c r="QX3" s="37"/>
      <c r="QY3" s="37"/>
      <c r="QZ3" s="37"/>
      <c r="RA3" s="37"/>
      <c r="RB3" s="37"/>
      <c r="RC3" s="37"/>
      <c r="RD3" s="37"/>
      <c r="RE3" s="37"/>
      <c r="RF3" s="37"/>
      <c r="RG3" s="37"/>
      <c r="RH3" s="37"/>
      <c r="RI3" s="37"/>
      <c r="RJ3" s="37"/>
      <c r="RK3" s="37"/>
      <c r="RL3" s="37"/>
      <c r="RM3" s="37"/>
      <c r="RN3" s="37"/>
      <c r="RO3" s="37"/>
      <c r="RP3" s="37"/>
      <c r="RQ3" s="37"/>
      <c r="RR3" s="37"/>
      <c r="RS3" s="37"/>
      <c r="RT3" s="37"/>
      <c r="RU3" s="37"/>
      <c r="RV3" s="37"/>
      <c r="RW3" s="37"/>
      <c r="RX3" s="37"/>
      <c r="RY3" s="37"/>
      <c r="RZ3" s="37"/>
    </row>
    <row r="4" spans="1:494" ht="25" customHeight="1">
      <c r="A4" s="77" t="s">
        <v>444</v>
      </c>
      <c r="B4" s="78"/>
      <c r="C4" s="78"/>
      <c r="D4" s="78"/>
      <c r="E4" s="78"/>
      <c r="F4" s="78"/>
      <c r="G4" s="78"/>
      <c r="H4" s="78"/>
      <c r="I4" s="78"/>
      <c r="J4" s="79"/>
      <c r="L4" s="103" t="s">
        <v>52</v>
      </c>
      <c r="M4" s="103"/>
      <c r="N4" s="103"/>
      <c r="O4" s="103"/>
      <c r="P4" s="103"/>
      <c r="Q4" s="103"/>
      <c r="R4" s="103"/>
      <c r="S4" s="103"/>
      <c r="T4" s="103"/>
      <c r="U4" s="103"/>
      <c r="W4" s="103" t="s">
        <v>53</v>
      </c>
      <c r="X4" s="103"/>
      <c r="Y4" s="103"/>
      <c r="Z4" s="103"/>
      <c r="AA4" s="103"/>
      <c r="AB4" s="103"/>
      <c r="AC4" s="103"/>
      <c r="AD4" s="103"/>
      <c r="AE4" s="103"/>
      <c r="AF4" s="103"/>
      <c r="AH4" s="103" t="s">
        <v>54</v>
      </c>
      <c r="AI4" s="103"/>
      <c r="AJ4" s="103"/>
      <c r="AK4" s="103"/>
      <c r="AL4" s="103"/>
      <c r="AM4" s="103"/>
      <c r="AN4" s="103"/>
      <c r="AO4" s="103"/>
      <c r="AP4" s="103"/>
      <c r="AQ4" s="103"/>
      <c r="AS4" s="103" t="s">
        <v>55</v>
      </c>
      <c r="AT4" s="103"/>
      <c r="AU4" s="103"/>
      <c r="AV4" s="103"/>
      <c r="AW4" s="103"/>
      <c r="AX4" s="103"/>
      <c r="AY4" s="103"/>
      <c r="AZ4" s="103"/>
      <c r="BA4" s="103"/>
      <c r="BB4" s="103"/>
      <c r="BD4" s="103" t="s">
        <v>56</v>
      </c>
      <c r="BE4" s="103"/>
      <c r="BF4" s="103"/>
      <c r="BG4" s="103"/>
      <c r="BH4" s="103"/>
      <c r="BI4" s="103"/>
      <c r="BJ4" s="103"/>
      <c r="BK4" s="103"/>
      <c r="BL4" s="103"/>
      <c r="BM4" s="103"/>
      <c r="BO4" s="103" t="s">
        <v>57</v>
      </c>
      <c r="BP4" s="103"/>
      <c r="BQ4" s="103"/>
      <c r="BR4" s="103"/>
      <c r="BS4" s="103"/>
      <c r="BT4" s="103"/>
      <c r="BU4" s="103"/>
      <c r="BV4" s="103"/>
      <c r="BW4" s="103"/>
      <c r="BX4" s="103"/>
      <c r="BZ4" s="103" t="s">
        <v>58</v>
      </c>
      <c r="CA4" s="103"/>
      <c r="CB4" s="103"/>
      <c r="CC4" s="103"/>
      <c r="CD4" s="103"/>
      <c r="CE4" s="103"/>
      <c r="CF4" s="103"/>
      <c r="CG4" s="103"/>
      <c r="CH4" s="103"/>
      <c r="CI4" s="103"/>
      <c r="CK4" s="103" t="s">
        <v>59</v>
      </c>
      <c r="CL4" s="103"/>
      <c r="CM4" s="103"/>
      <c r="CN4" s="103"/>
      <c r="CO4" s="103"/>
      <c r="CP4" s="103"/>
      <c r="CQ4" s="103"/>
      <c r="CR4" s="103"/>
      <c r="CS4" s="103"/>
      <c r="CT4" s="103"/>
      <c r="CV4" s="103" t="s">
        <v>60</v>
      </c>
      <c r="CW4" s="103"/>
      <c r="CX4" s="103"/>
      <c r="CY4" s="103"/>
      <c r="CZ4" s="103"/>
      <c r="DA4" s="103"/>
      <c r="DB4" s="103"/>
      <c r="DC4" s="103"/>
      <c r="DD4" s="103"/>
      <c r="DE4" s="103"/>
      <c r="DG4" s="103" t="s">
        <v>61</v>
      </c>
      <c r="DH4" s="103"/>
      <c r="DI4" s="103"/>
      <c r="DJ4" s="103"/>
      <c r="DK4" s="103"/>
      <c r="DL4" s="103"/>
      <c r="DM4" s="103"/>
      <c r="DN4" s="103"/>
      <c r="DO4" s="103"/>
      <c r="DP4" s="103"/>
      <c r="DR4" s="103" t="s">
        <v>62</v>
      </c>
      <c r="DS4" s="103"/>
      <c r="DT4" s="103"/>
      <c r="DU4" s="103"/>
      <c r="DV4" s="103"/>
      <c r="DW4" s="103"/>
      <c r="DX4" s="103"/>
      <c r="DY4" s="103"/>
      <c r="DZ4" s="103"/>
      <c r="EA4" s="103"/>
      <c r="EC4" s="103" t="s">
        <v>63</v>
      </c>
      <c r="ED4" s="103"/>
      <c r="EE4" s="103"/>
      <c r="EF4" s="103"/>
      <c r="EG4" s="103"/>
      <c r="EH4" s="103"/>
      <c r="EI4" s="103"/>
      <c r="EJ4" s="103"/>
      <c r="EK4" s="103"/>
      <c r="EL4" s="103"/>
      <c r="EN4" s="103" t="s">
        <v>64</v>
      </c>
      <c r="EO4" s="103"/>
      <c r="EP4" s="103"/>
      <c r="EQ4" s="103"/>
      <c r="ER4" s="103"/>
      <c r="ES4" s="103"/>
      <c r="ET4" s="103"/>
      <c r="EU4" s="103"/>
      <c r="EV4" s="103"/>
      <c r="EW4" s="103"/>
      <c r="EY4" s="103" t="s">
        <v>65</v>
      </c>
      <c r="EZ4" s="103"/>
      <c r="FA4" s="103"/>
      <c r="FB4" s="103"/>
      <c r="FC4" s="103"/>
      <c r="FD4" s="103"/>
      <c r="FE4" s="103"/>
      <c r="FF4" s="103"/>
      <c r="FG4" s="103"/>
      <c r="FH4" s="103"/>
      <c r="FJ4" s="103" t="s">
        <v>66</v>
      </c>
      <c r="FK4" s="103"/>
      <c r="FL4" s="103"/>
      <c r="FM4" s="103"/>
      <c r="FN4" s="103"/>
      <c r="FO4" s="103"/>
      <c r="FP4" s="103"/>
      <c r="FQ4" s="103"/>
      <c r="FR4" s="103"/>
      <c r="FS4" s="103"/>
      <c r="FU4" s="103" t="s">
        <v>67</v>
      </c>
      <c r="FV4" s="103"/>
      <c r="FW4" s="103"/>
      <c r="FX4" s="103"/>
      <c r="FY4" s="103"/>
      <c r="FZ4" s="103"/>
      <c r="GA4" s="103"/>
      <c r="GB4" s="103"/>
      <c r="GC4" s="103"/>
      <c r="GD4" s="103"/>
      <c r="GF4" s="103" t="s">
        <v>68</v>
      </c>
      <c r="GG4" s="103"/>
      <c r="GH4" s="103"/>
      <c r="GI4" s="103"/>
      <c r="GJ4" s="103"/>
      <c r="GK4" s="103"/>
      <c r="GL4" s="103"/>
      <c r="GM4" s="103"/>
      <c r="GN4" s="103"/>
      <c r="GO4" s="103"/>
      <c r="GQ4" s="103" t="s">
        <v>69</v>
      </c>
      <c r="GR4" s="103"/>
      <c r="GS4" s="103"/>
      <c r="GT4" s="103"/>
      <c r="GU4" s="103"/>
      <c r="GV4" s="103"/>
      <c r="GW4" s="103"/>
      <c r="GX4" s="103"/>
      <c r="GY4" s="103"/>
      <c r="GZ4" s="103"/>
      <c r="HB4" s="103" t="s">
        <v>70</v>
      </c>
      <c r="HC4" s="103"/>
      <c r="HD4" s="103"/>
      <c r="HE4" s="103"/>
      <c r="HF4" s="103"/>
      <c r="HG4" s="103"/>
      <c r="HH4" s="103"/>
      <c r="HI4" s="103"/>
      <c r="HJ4" s="103"/>
      <c r="HK4" s="103"/>
      <c r="HM4" s="103" t="s">
        <v>71</v>
      </c>
      <c r="HN4" s="103"/>
      <c r="HO4" s="103"/>
      <c r="HP4" s="103"/>
      <c r="HQ4" s="103"/>
      <c r="HR4" s="103"/>
      <c r="HS4" s="103"/>
      <c r="HT4" s="103"/>
      <c r="HU4" s="103"/>
      <c r="HV4" s="103"/>
      <c r="HX4" s="103" t="s">
        <v>72</v>
      </c>
      <c r="HY4" s="103"/>
      <c r="HZ4" s="103"/>
      <c r="IA4" s="103"/>
      <c r="IB4" s="103"/>
      <c r="IC4" s="103"/>
      <c r="ID4" s="103"/>
      <c r="IE4" s="103"/>
      <c r="IF4" s="103"/>
      <c r="IG4" s="103"/>
      <c r="II4" s="103" t="s">
        <v>73</v>
      </c>
      <c r="IJ4" s="103"/>
      <c r="IK4" s="103"/>
      <c r="IL4" s="103"/>
      <c r="IM4" s="103"/>
      <c r="IN4" s="103"/>
      <c r="IO4" s="103"/>
      <c r="IP4" s="103"/>
      <c r="IQ4" s="103"/>
      <c r="IR4" s="103"/>
      <c r="IT4" s="103" t="s">
        <v>74</v>
      </c>
      <c r="IU4" s="103"/>
      <c r="IV4" s="103"/>
      <c r="IW4" s="103"/>
      <c r="IX4" s="103"/>
      <c r="IY4" s="103"/>
      <c r="IZ4" s="103"/>
      <c r="JA4" s="103"/>
      <c r="JB4" s="103"/>
      <c r="JC4" s="103"/>
      <c r="JE4" s="103" t="s">
        <v>75</v>
      </c>
      <c r="JF4" s="103"/>
      <c r="JG4" s="103"/>
      <c r="JH4" s="103"/>
      <c r="JI4" s="103"/>
      <c r="JJ4" s="103"/>
      <c r="JK4" s="103"/>
      <c r="JL4" s="103"/>
      <c r="JM4" s="103"/>
      <c r="JN4" s="103"/>
      <c r="JP4" s="103" t="s">
        <v>76</v>
      </c>
      <c r="JQ4" s="103"/>
      <c r="JR4" s="103"/>
      <c r="JS4" s="103"/>
      <c r="JT4" s="103"/>
      <c r="JU4" s="103"/>
      <c r="JV4" s="103"/>
      <c r="JW4" s="103"/>
      <c r="JX4" s="103"/>
      <c r="JY4" s="103"/>
      <c r="KA4" s="65"/>
      <c r="KB4" s="65"/>
      <c r="KC4" s="65"/>
      <c r="KD4" s="65"/>
      <c r="KE4" s="65"/>
      <c r="KF4" s="65"/>
      <c r="KG4" s="65"/>
      <c r="KH4" s="65"/>
      <c r="KI4" s="65"/>
      <c r="KJ4" s="65"/>
      <c r="KL4" s="65"/>
      <c r="KM4" s="65"/>
      <c r="KN4" s="65"/>
      <c r="KO4" s="65"/>
      <c r="KP4" s="65"/>
      <c r="KQ4" s="65"/>
      <c r="KR4" s="65"/>
      <c r="KS4" s="65"/>
      <c r="KT4" s="65"/>
      <c r="KU4" s="65"/>
    </row>
    <row r="5" spans="1:494" s="10" customFormat="1" ht="15.75" customHeight="1">
      <c r="A5" s="4">
        <f>MAX(A7:A502)</f>
        <v>5</v>
      </c>
      <c r="B5" s="5"/>
      <c r="C5" s="5">
        <f>SUMIF(C7:C500, "Hard Case", B7:B500)</f>
        <v>0</v>
      </c>
      <c r="D5" s="5"/>
      <c r="E5" s="101" t="s">
        <v>8</v>
      </c>
      <c r="F5" s="6">
        <f>SUMIF(B7:B502,1,F7:F502)</f>
        <v>0</v>
      </c>
      <c r="G5" s="7" t="s">
        <v>9</v>
      </c>
      <c r="H5" s="7" t="s">
        <v>10</v>
      </c>
      <c r="I5" s="5"/>
      <c r="J5" s="8"/>
      <c r="K5" s="9"/>
      <c r="L5" s="4">
        <f>MAX(L7:L502)</f>
        <v>10</v>
      </c>
      <c r="M5" s="5"/>
      <c r="N5" s="5">
        <f>SUMIF(N7:N500, "Hard Case", M7:M500)</f>
        <v>0</v>
      </c>
      <c r="O5" s="101" t="s">
        <v>7</v>
      </c>
      <c r="P5" s="101" t="s">
        <v>8</v>
      </c>
      <c r="Q5" s="6">
        <f>SUMIF(M7:M502,1,Q7:Q502)</f>
        <v>0</v>
      </c>
      <c r="R5" s="7" t="s">
        <v>9</v>
      </c>
      <c r="S5" s="7" t="s">
        <v>10</v>
      </c>
      <c r="T5" s="5"/>
      <c r="U5" s="8"/>
      <c r="V5" s="9"/>
      <c r="W5" s="4">
        <f>MAX(W7:W502)</f>
        <v>12</v>
      </c>
      <c r="X5" s="5"/>
      <c r="Y5" s="5">
        <f>SUMIF(Y7:Y500, "Hard Case", X7:X500)</f>
        <v>0</v>
      </c>
      <c r="Z5" s="101" t="s">
        <v>7</v>
      </c>
      <c r="AA5" s="101" t="s">
        <v>8</v>
      </c>
      <c r="AB5" s="6">
        <f>SUMIF(X7:X502,1,AB7:AB502)</f>
        <v>0</v>
      </c>
      <c r="AC5" s="7" t="s">
        <v>9</v>
      </c>
      <c r="AD5" s="7" t="s">
        <v>10</v>
      </c>
      <c r="AE5" s="5"/>
      <c r="AF5" s="8"/>
      <c r="AG5" s="9"/>
      <c r="AH5" s="4">
        <f>MAX(AH7:AH502)</f>
        <v>7</v>
      </c>
      <c r="AI5" s="5"/>
      <c r="AJ5" s="5">
        <f>SUMIF(AJ7:AJ500, "Hard Case", AI7:AI500)</f>
        <v>0</v>
      </c>
      <c r="AK5" s="101" t="s">
        <v>7</v>
      </c>
      <c r="AL5" s="101" t="s">
        <v>8</v>
      </c>
      <c r="AM5" s="6">
        <f>SUMIF(AI7:AI502,1,AM7:AM502)</f>
        <v>0</v>
      </c>
      <c r="AN5" s="7" t="s">
        <v>9</v>
      </c>
      <c r="AO5" s="7" t="s">
        <v>10</v>
      </c>
      <c r="AP5" s="5"/>
      <c r="AQ5" s="8"/>
      <c r="AR5" s="9"/>
      <c r="AS5" s="4">
        <f>MAX(AS7:AS502)</f>
        <v>5</v>
      </c>
      <c r="AT5" s="5"/>
      <c r="AU5" s="5">
        <f>SUMIF(AU7:AU500, "Hard Case", AT7:AT500)</f>
        <v>0</v>
      </c>
      <c r="AV5" s="101" t="s">
        <v>7</v>
      </c>
      <c r="AW5" s="101" t="s">
        <v>8</v>
      </c>
      <c r="AX5" s="6">
        <f>SUMIF(AT7:AT502,1,AX7:AX502)</f>
        <v>0</v>
      </c>
      <c r="AY5" s="7" t="s">
        <v>9</v>
      </c>
      <c r="AZ5" s="7" t="s">
        <v>10</v>
      </c>
      <c r="BA5" s="5"/>
      <c r="BB5" s="8"/>
      <c r="BC5" s="9"/>
      <c r="BD5" s="4">
        <f>MAX(BD7:BD502)</f>
        <v>5</v>
      </c>
      <c r="BE5" s="5"/>
      <c r="BF5" s="5">
        <f>SUMIF(BF7:BF500, "Hard Case", BE7:BE500)</f>
        <v>0</v>
      </c>
      <c r="BG5" s="101" t="s">
        <v>7</v>
      </c>
      <c r="BH5" s="101" t="s">
        <v>8</v>
      </c>
      <c r="BI5" s="6">
        <f>SUMIF(BE7:BE502,1,BI7:BI502)</f>
        <v>0</v>
      </c>
      <c r="BJ5" s="7" t="s">
        <v>9</v>
      </c>
      <c r="BK5" s="7" t="s">
        <v>10</v>
      </c>
      <c r="BL5" s="5"/>
      <c r="BM5" s="8"/>
      <c r="BN5" s="9"/>
      <c r="BO5" s="4">
        <f>MAX(BO7:BO502)</f>
        <v>5</v>
      </c>
      <c r="BP5" s="5"/>
      <c r="BQ5" s="5">
        <f>SUMIF(BQ7:BQ500, "Hard Case", BP7:BP500)</f>
        <v>0</v>
      </c>
      <c r="BR5" s="101" t="s">
        <v>7</v>
      </c>
      <c r="BS5" s="101" t="s">
        <v>8</v>
      </c>
      <c r="BT5" s="6">
        <f>SUMIF(BP7:BP502,1,BT7:BT502)</f>
        <v>0</v>
      </c>
      <c r="BU5" s="7" t="s">
        <v>9</v>
      </c>
      <c r="BV5" s="7" t="s">
        <v>10</v>
      </c>
      <c r="BW5" s="5"/>
      <c r="BX5" s="8"/>
      <c r="BY5" s="9"/>
      <c r="BZ5" s="4">
        <f>MAX(BZ7:BZ502)</f>
        <v>5</v>
      </c>
      <c r="CA5" s="5"/>
      <c r="CB5" s="5">
        <f>SUMIF(CB7:CB500, "Hard Case", CA7:CA500)</f>
        <v>0</v>
      </c>
      <c r="CC5" s="101" t="s">
        <v>7</v>
      </c>
      <c r="CD5" s="101" t="s">
        <v>8</v>
      </c>
      <c r="CE5" s="6">
        <f>SUMIF(CA7:CA502,1,CE7:CE502)</f>
        <v>0</v>
      </c>
      <c r="CF5" s="7" t="s">
        <v>9</v>
      </c>
      <c r="CG5" s="7" t="s">
        <v>10</v>
      </c>
      <c r="CH5" s="5"/>
      <c r="CI5" s="8"/>
      <c r="CJ5" s="9"/>
      <c r="CK5" s="4">
        <f>MAX(CK7:CK502)</f>
        <v>5</v>
      </c>
      <c r="CL5" s="5"/>
      <c r="CM5" s="5">
        <f>SUMIF(CM7:CM500, "Hard Case", CL7:CL500)</f>
        <v>0</v>
      </c>
      <c r="CN5" s="101" t="s">
        <v>7</v>
      </c>
      <c r="CO5" s="101" t="s">
        <v>8</v>
      </c>
      <c r="CP5" s="6">
        <f>SUMIF(CL7:CL502,1,CP7:CP502)</f>
        <v>0</v>
      </c>
      <c r="CQ5" s="7" t="s">
        <v>9</v>
      </c>
      <c r="CR5" s="7" t="s">
        <v>10</v>
      </c>
      <c r="CS5" s="5"/>
      <c r="CT5" s="8"/>
      <c r="CU5" s="9"/>
      <c r="CV5" s="4">
        <f>MAX(CV7:CV502)</f>
        <v>5</v>
      </c>
      <c r="CW5" s="5"/>
      <c r="CX5" s="5">
        <f>SUMIF(CX7:CX500, "Hard Case", CW7:CW500)</f>
        <v>0</v>
      </c>
      <c r="CY5" s="101" t="s">
        <v>7</v>
      </c>
      <c r="CZ5" s="101" t="s">
        <v>8</v>
      </c>
      <c r="DA5" s="6">
        <f>SUMIF(CW7:CW502,1,DA7:DA502)</f>
        <v>0</v>
      </c>
      <c r="DB5" s="7" t="s">
        <v>9</v>
      </c>
      <c r="DC5" s="7" t="s">
        <v>10</v>
      </c>
      <c r="DD5" s="5"/>
      <c r="DE5" s="8"/>
      <c r="DF5" s="9"/>
      <c r="DG5" s="4">
        <f>MAX(DG7:DG502)</f>
        <v>5</v>
      </c>
      <c r="DH5" s="5"/>
      <c r="DI5" s="5">
        <f>SUMIF(DI7:DI500, "Hard Case", DH7:DH500)</f>
        <v>0</v>
      </c>
      <c r="DJ5" s="101" t="s">
        <v>7</v>
      </c>
      <c r="DK5" s="101" t="s">
        <v>8</v>
      </c>
      <c r="DL5" s="6">
        <f>SUMIF(DH7:DH502,1,DL7:DL502)</f>
        <v>0</v>
      </c>
      <c r="DM5" s="7" t="s">
        <v>9</v>
      </c>
      <c r="DN5" s="7" t="s">
        <v>10</v>
      </c>
      <c r="DO5" s="5"/>
      <c r="DP5" s="8"/>
      <c r="DQ5" s="9"/>
      <c r="DR5" s="4">
        <f>MAX(DR7:DR502)</f>
        <v>5</v>
      </c>
      <c r="DS5" s="5"/>
      <c r="DT5" s="5">
        <f>SUMIF(DT7:DT500, "Hard Case", DS7:DS500)</f>
        <v>0</v>
      </c>
      <c r="DU5" s="101" t="s">
        <v>7</v>
      </c>
      <c r="DV5" s="101" t="s">
        <v>8</v>
      </c>
      <c r="DW5" s="6">
        <f>SUMIF(DS7:DS502,1,DW7:DW502)</f>
        <v>0</v>
      </c>
      <c r="DX5" s="7" t="s">
        <v>9</v>
      </c>
      <c r="DY5" s="7" t="s">
        <v>10</v>
      </c>
      <c r="DZ5" s="5"/>
      <c r="EA5" s="8"/>
      <c r="EB5" s="9"/>
      <c r="EC5" s="4">
        <f>MAX(EC7:EC502)</f>
        <v>5</v>
      </c>
      <c r="ED5" s="5"/>
      <c r="EE5" s="5">
        <f>SUMIF(EE7:EE500, "Hard Case", ED7:ED500)</f>
        <v>0</v>
      </c>
      <c r="EF5" s="101" t="s">
        <v>7</v>
      </c>
      <c r="EG5" s="101" t="s">
        <v>8</v>
      </c>
      <c r="EH5" s="6">
        <f>SUMIF(ED7:ED502,1,EH7:EH502)</f>
        <v>0</v>
      </c>
      <c r="EI5" s="7" t="s">
        <v>9</v>
      </c>
      <c r="EJ5" s="7" t="s">
        <v>10</v>
      </c>
      <c r="EK5" s="5"/>
      <c r="EL5" s="8"/>
      <c r="EM5" s="9"/>
      <c r="EN5" s="4">
        <f>MAX(EN7:EN502)</f>
        <v>10</v>
      </c>
      <c r="EO5" s="5"/>
      <c r="EP5" s="5">
        <f>SUMIF(EP7:EP500, "Hard Case", EO7:EO500)</f>
        <v>0</v>
      </c>
      <c r="EQ5" s="101" t="s">
        <v>7</v>
      </c>
      <c r="ER5" s="101" t="s">
        <v>8</v>
      </c>
      <c r="ES5" s="6">
        <f>SUMIF(EO7:EO502,1,ES7:ES502)</f>
        <v>0</v>
      </c>
      <c r="ET5" s="7" t="s">
        <v>9</v>
      </c>
      <c r="EU5" s="7" t="s">
        <v>10</v>
      </c>
      <c r="EV5" s="5"/>
      <c r="EW5" s="8"/>
      <c r="EX5" s="9"/>
      <c r="EY5" s="4">
        <f>MAX(EY7:EY502)</f>
        <v>5</v>
      </c>
      <c r="EZ5" s="5"/>
      <c r="FA5" s="5">
        <f>SUMIF(FA7:FA500, "Hard Case", EZ7:EZ500)</f>
        <v>0</v>
      </c>
      <c r="FB5" s="101" t="s">
        <v>7</v>
      </c>
      <c r="FC5" s="101" t="s">
        <v>8</v>
      </c>
      <c r="FD5" s="6">
        <f>SUMIF(EZ7:EZ502,1,FD7:FD502)</f>
        <v>0</v>
      </c>
      <c r="FE5" s="7" t="s">
        <v>9</v>
      </c>
      <c r="FF5" s="7" t="s">
        <v>10</v>
      </c>
      <c r="FG5" s="5"/>
      <c r="FH5" s="8"/>
      <c r="FI5" s="9"/>
      <c r="FJ5" s="4">
        <f>MAX(FJ7:FJ502)</f>
        <v>10</v>
      </c>
      <c r="FK5" s="5"/>
      <c r="FL5" s="5">
        <f>SUMIF(FL7:FL500, "Hard Case", FK7:FK500)</f>
        <v>0</v>
      </c>
      <c r="FM5" s="101" t="s">
        <v>7</v>
      </c>
      <c r="FN5" s="101" t="s">
        <v>8</v>
      </c>
      <c r="FO5" s="6">
        <f>SUMIF(FK7:FK502,1,FO7:FO502)</f>
        <v>0</v>
      </c>
      <c r="FP5" s="7" t="s">
        <v>9</v>
      </c>
      <c r="FQ5" s="7" t="s">
        <v>10</v>
      </c>
      <c r="FR5" s="5"/>
      <c r="FS5" s="8"/>
      <c r="FT5" s="9"/>
      <c r="FU5" s="4">
        <f>MAX(FU7:FU502)</f>
        <v>5</v>
      </c>
      <c r="FV5" s="5"/>
      <c r="FW5" s="5">
        <f>SUMIF(FW7:FW500, "Hard Case", FV7:FV500)</f>
        <v>0</v>
      </c>
      <c r="FX5" s="101" t="s">
        <v>7</v>
      </c>
      <c r="FY5" s="101" t="s">
        <v>8</v>
      </c>
      <c r="FZ5" s="6">
        <f>SUMIF(FV7:FV502,1,FZ7:FZ502)</f>
        <v>0</v>
      </c>
      <c r="GA5" s="7" t="s">
        <v>9</v>
      </c>
      <c r="GB5" s="7" t="s">
        <v>10</v>
      </c>
      <c r="GC5" s="5"/>
      <c r="GD5" s="8"/>
      <c r="GE5" s="9"/>
      <c r="GF5" s="4">
        <f>MAX(GF7:GF502)</f>
        <v>5</v>
      </c>
      <c r="GG5" s="5"/>
      <c r="GH5" s="5">
        <f>SUMIF(GH7:GH500, "Hard Case", GG7:GG500)</f>
        <v>0</v>
      </c>
      <c r="GI5" s="101" t="s">
        <v>7</v>
      </c>
      <c r="GJ5" s="101" t="s">
        <v>8</v>
      </c>
      <c r="GK5" s="6">
        <f>SUMIF(GG7:GG502,1,GK7:GK502)</f>
        <v>0</v>
      </c>
      <c r="GL5" s="7" t="s">
        <v>9</v>
      </c>
      <c r="GM5" s="7" t="s">
        <v>10</v>
      </c>
      <c r="GN5" s="5"/>
      <c r="GO5" s="8"/>
      <c r="GP5" s="9"/>
      <c r="GQ5" s="4">
        <f>MAX(GQ7:GQ502)</f>
        <v>10</v>
      </c>
      <c r="GR5" s="5"/>
      <c r="GS5" s="5">
        <f>SUMIF(GS7:GS500, "Hard Case", GR7:GR500)</f>
        <v>0</v>
      </c>
      <c r="GT5" s="101" t="s">
        <v>7</v>
      </c>
      <c r="GU5" s="101" t="s">
        <v>8</v>
      </c>
      <c r="GV5" s="6">
        <f>SUMIF(GR7:GR502,1,GV7:GV502)</f>
        <v>0</v>
      </c>
      <c r="GW5" s="7" t="s">
        <v>9</v>
      </c>
      <c r="GX5" s="7" t="s">
        <v>10</v>
      </c>
      <c r="GY5" s="5"/>
      <c r="GZ5" s="8"/>
      <c r="HA5" s="9"/>
      <c r="HB5" s="4">
        <f>MAX(HB7:HB502)</f>
        <v>10</v>
      </c>
      <c r="HC5" s="5"/>
      <c r="HD5" s="5">
        <f>SUMIF(HD7:HD500, "Hard Case", HC7:HC500)</f>
        <v>0</v>
      </c>
      <c r="HE5" s="101" t="s">
        <v>7</v>
      </c>
      <c r="HF5" s="101" t="s">
        <v>8</v>
      </c>
      <c r="HG5" s="6">
        <f>SUMIF(HC7:HC502,1,HG7:HG502)</f>
        <v>0</v>
      </c>
      <c r="HH5" s="7" t="s">
        <v>9</v>
      </c>
      <c r="HI5" s="7" t="s">
        <v>10</v>
      </c>
      <c r="HJ5" s="5"/>
      <c r="HK5" s="8"/>
      <c r="HL5" s="9"/>
      <c r="HM5" s="4">
        <f>MAX(HM7:HM502)</f>
        <v>5</v>
      </c>
      <c r="HN5" s="5"/>
      <c r="HO5" s="5">
        <f>SUMIF(HO7:HO500, "Hard Case", HN7:HN500)</f>
        <v>0</v>
      </c>
      <c r="HP5" s="101" t="s">
        <v>7</v>
      </c>
      <c r="HQ5" s="101" t="s">
        <v>8</v>
      </c>
      <c r="HR5" s="6">
        <f>SUMIF(HN7:HN502,1,HR7:HR502)</f>
        <v>0</v>
      </c>
      <c r="HS5" s="7" t="s">
        <v>9</v>
      </c>
      <c r="HT5" s="7" t="s">
        <v>10</v>
      </c>
      <c r="HU5" s="5"/>
      <c r="HV5" s="8"/>
      <c r="HW5" s="9"/>
      <c r="HX5" s="4">
        <f>MAX(HX7:HX502)</f>
        <v>5</v>
      </c>
      <c r="HY5" s="5"/>
      <c r="HZ5" s="5">
        <f>SUMIF(HZ7:HZ500, "Hard Case", HY7:HY500)</f>
        <v>0</v>
      </c>
      <c r="IA5" s="101" t="s">
        <v>7</v>
      </c>
      <c r="IB5" s="101" t="s">
        <v>8</v>
      </c>
      <c r="IC5" s="6">
        <f>SUMIF(HY7:HY502,1,IC7:IC502)</f>
        <v>0</v>
      </c>
      <c r="ID5" s="7" t="s">
        <v>9</v>
      </c>
      <c r="IE5" s="7" t="s">
        <v>10</v>
      </c>
      <c r="IF5" s="5"/>
      <c r="IG5" s="8"/>
      <c r="IH5" s="9"/>
      <c r="II5" s="4">
        <f>MAX(II7:II502)</f>
        <v>5</v>
      </c>
      <c r="IJ5" s="5"/>
      <c r="IK5" s="5">
        <f>SUMIF(IK7:IK500, "Hard Case", IJ7:IJ500)</f>
        <v>0</v>
      </c>
      <c r="IL5" s="101" t="s">
        <v>7</v>
      </c>
      <c r="IM5" s="101" t="s">
        <v>8</v>
      </c>
      <c r="IN5" s="6">
        <f>SUMIF(IJ7:IJ502,1,IN7:IN502)</f>
        <v>0</v>
      </c>
      <c r="IO5" s="7" t="s">
        <v>9</v>
      </c>
      <c r="IP5" s="7" t="s">
        <v>10</v>
      </c>
      <c r="IQ5" s="5"/>
      <c r="IR5" s="8"/>
      <c r="IS5" s="9"/>
      <c r="IT5" s="4">
        <f>MAX(IT7:IT502)</f>
        <v>5</v>
      </c>
      <c r="IU5" s="5"/>
      <c r="IV5" s="5">
        <f>SUMIF(IV7:IV500, "Hard Case", IU7:IU500)</f>
        <v>0</v>
      </c>
      <c r="IW5" s="101" t="s">
        <v>7</v>
      </c>
      <c r="IX5" s="101" t="s">
        <v>8</v>
      </c>
      <c r="IY5" s="6">
        <f>SUMIF(IU7:IU502,1,IY7:IY502)</f>
        <v>0</v>
      </c>
      <c r="IZ5" s="7" t="s">
        <v>9</v>
      </c>
      <c r="JA5" s="7" t="s">
        <v>10</v>
      </c>
      <c r="JB5" s="5"/>
      <c r="JC5" s="8"/>
      <c r="JD5" s="9"/>
      <c r="JE5" s="4">
        <f>MAX(JE7:JE502)</f>
        <v>5</v>
      </c>
      <c r="JF5" s="5"/>
      <c r="JG5" s="5">
        <f>SUMIF(JG7:JG500, "Hard Case", JF7:JF500)</f>
        <v>0</v>
      </c>
      <c r="JH5" s="101" t="s">
        <v>7</v>
      </c>
      <c r="JI5" s="101" t="s">
        <v>8</v>
      </c>
      <c r="JJ5" s="6">
        <f>SUMIF(JF7:JF502,1,JJ7:JJ502)</f>
        <v>0</v>
      </c>
      <c r="JK5" s="7" t="s">
        <v>9</v>
      </c>
      <c r="JL5" s="7" t="s">
        <v>10</v>
      </c>
      <c r="JM5" s="5"/>
      <c r="JN5" s="8"/>
      <c r="JO5" s="9"/>
      <c r="JP5" s="4">
        <f>MAX(JP7:JP502)</f>
        <v>5</v>
      </c>
      <c r="JQ5" s="5"/>
      <c r="JR5" s="5">
        <f>SUMIF(JR7:JR500, "Hard Case", JQ7:JQ500)</f>
        <v>0</v>
      </c>
      <c r="JS5" s="101" t="s">
        <v>7</v>
      </c>
      <c r="JT5" s="101" t="s">
        <v>8</v>
      </c>
      <c r="JU5" s="6">
        <f>SUMIF(JQ7:JQ502,1,JU7:JU502)</f>
        <v>0</v>
      </c>
      <c r="JV5" s="7" t="s">
        <v>9</v>
      </c>
      <c r="JW5" s="7" t="s">
        <v>10</v>
      </c>
      <c r="JX5" s="5"/>
      <c r="JY5" s="8"/>
      <c r="JZ5" s="9"/>
      <c r="KA5" s="66"/>
      <c r="KB5" s="5"/>
      <c r="KC5" s="5"/>
      <c r="KD5" s="67"/>
      <c r="KE5" s="67"/>
      <c r="KF5" s="68"/>
      <c r="KG5" s="7"/>
      <c r="KH5" s="7"/>
      <c r="KI5" s="5"/>
      <c r="KJ5" s="5"/>
      <c r="KK5" s="5"/>
      <c r="KL5" s="66"/>
      <c r="KM5" s="5"/>
      <c r="KN5" s="5"/>
      <c r="KO5" s="67"/>
      <c r="KP5" s="67"/>
      <c r="KQ5" s="68"/>
      <c r="KR5" s="7"/>
      <c r="KS5" s="7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</row>
    <row r="6" spans="1:494" ht="16">
      <c r="A6" s="11"/>
      <c r="B6" s="12">
        <f>SUM(B7:B500)</f>
        <v>0</v>
      </c>
      <c r="C6" s="12">
        <f>COUNTIF(C21:C500, "Hard Case")</f>
        <v>0</v>
      </c>
      <c r="D6" s="12" t="s">
        <v>7</v>
      </c>
      <c r="E6" s="102"/>
      <c r="F6" s="13">
        <f>SUM(F7:F500)</f>
        <v>240</v>
      </c>
      <c r="G6" s="14" t="s">
        <v>11</v>
      </c>
      <c r="H6" s="7" t="s">
        <v>12</v>
      </c>
      <c r="J6" s="15"/>
      <c r="L6" s="11"/>
      <c r="M6" s="12">
        <f>SUM(M7:M500)</f>
        <v>0</v>
      </c>
      <c r="N6" s="12">
        <f>COUNTIF(N7:N500, "Hard Case")</f>
        <v>0</v>
      </c>
      <c r="O6" s="102"/>
      <c r="P6" s="102"/>
      <c r="Q6" s="13">
        <f>SUM(Q7:Q500)</f>
        <v>305</v>
      </c>
      <c r="R6" s="14" t="s">
        <v>11</v>
      </c>
      <c r="S6" s="7" t="s">
        <v>12</v>
      </c>
      <c r="U6" s="15"/>
      <c r="W6" s="11"/>
      <c r="X6" s="12">
        <f>SUM(X7:X500)</f>
        <v>0</v>
      </c>
      <c r="Y6" s="12">
        <f>COUNTIF(Y7:Y500, "Hard Case")</f>
        <v>0</v>
      </c>
      <c r="Z6" s="102"/>
      <c r="AA6" s="102"/>
      <c r="AB6" s="13">
        <f>SUM(AB7:AB500)</f>
        <v>290</v>
      </c>
      <c r="AC6" s="14" t="s">
        <v>11</v>
      </c>
      <c r="AD6" s="7" t="s">
        <v>12</v>
      </c>
      <c r="AF6" s="15"/>
      <c r="AH6" s="11"/>
      <c r="AI6" s="12">
        <f>SUM(AI7:AI500)</f>
        <v>0</v>
      </c>
      <c r="AJ6" s="12">
        <f>COUNTIF(AJ7:AJ500, "Hard Case")</f>
        <v>0</v>
      </c>
      <c r="AK6" s="102"/>
      <c r="AL6" s="102"/>
      <c r="AM6" s="13">
        <f>SUM(AM7:AM500)</f>
        <v>180</v>
      </c>
      <c r="AN6" s="14" t="s">
        <v>11</v>
      </c>
      <c r="AO6" s="7" t="s">
        <v>12</v>
      </c>
      <c r="AQ6" s="15"/>
      <c r="AS6" s="11"/>
      <c r="AT6" s="12">
        <f>SUM(AT7:AT500)</f>
        <v>0</v>
      </c>
      <c r="AU6" s="12">
        <f>COUNTIF(AU7:AU500, "Hard Case")</f>
        <v>0</v>
      </c>
      <c r="AV6" s="102"/>
      <c r="AW6" s="102"/>
      <c r="AX6" s="13">
        <f>SUM(AX7:AX500)</f>
        <v>375</v>
      </c>
      <c r="AY6" s="14" t="s">
        <v>11</v>
      </c>
      <c r="AZ6" s="7" t="s">
        <v>12</v>
      </c>
      <c r="BB6" s="15"/>
      <c r="BD6" s="11"/>
      <c r="BE6" s="12">
        <f>SUM(BE7:BE500)</f>
        <v>0</v>
      </c>
      <c r="BF6" s="12">
        <f>COUNTIF(BF7:BF500, "Hard Case")</f>
        <v>0</v>
      </c>
      <c r="BG6" s="102"/>
      <c r="BH6" s="102"/>
      <c r="BI6" s="13">
        <f>SUM(BI7:BI500)</f>
        <v>200</v>
      </c>
      <c r="BJ6" s="14" t="s">
        <v>11</v>
      </c>
      <c r="BK6" s="7" t="s">
        <v>12</v>
      </c>
      <c r="BM6" s="15"/>
      <c r="BO6" s="11"/>
      <c r="BP6" s="12">
        <f>SUM(BP7:BP500)</f>
        <v>0</v>
      </c>
      <c r="BQ6" s="12">
        <f>COUNTIF(BQ7:BQ500, "Hard Case")</f>
        <v>0</v>
      </c>
      <c r="BR6" s="102"/>
      <c r="BS6" s="102"/>
      <c r="BT6" s="13">
        <f>SUM(BT7:BT500)</f>
        <v>200</v>
      </c>
      <c r="BU6" s="14" t="s">
        <v>11</v>
      </c>
      <c r="BV6" s="7" t="s">
        <v>12</v>
      </c>
      <c r="BX6" s="15"/>
      <c r="BZ6" s="11"/>
      <c r="CA6" s="12">
        <f>SUM(CA7:CA500)</f>
        <v>0</v>
      </c>
      <c r="CB6" s="12">
        <f>COUNTIF(CB7:CB500, "Hard Case")</f>
        <v>0</v>
      </c>
      <c r="CC6" s="102"/>
      <c r="CD6" s="102"/>
      <c r="CE6" s="13">
        <f>SUM(CE7:CE500)</f>
        <v>125</v>
      </c>
      <c r="CF6" s="14" t="s">
        <v>11</v>
      </c>
      <c r="CG6" s="7" t="s">
        <v>12</v>
      </c>
      <c r="CI6" s="15"/>
      <c r="CK6" s="11"/>
      <c r="CL6" s="12">
        <f>SUM(CL7:CL500)</f>
        <v>0</v>
      </c>
      <c r="CM6" s="12">
        <f>COUNTIF(CM7:CM500, "Hard Case")</f>
        <v>0</v>
      </c>
      <c r="CN6" s="102"/>
      <c r="CO6" s="102"/>
      <c r="CP6" s="13">
        <f>SUM(CP7:CP500)</f>
        <v>175</v>
      </c>
      <c r="CQ6" s="14" t="s">
        <v>11</v>
      </c>
      <c r="CR6" s="7" t="s">
        <v>12</v>
      </c>
      <c r="CT6" s="15"/>
      <c r="CV6" s="11"/>
      <c r="CW6" s="12">
        <f>SUM(CW7:CW500)</f>
        <v>0</v>
      </c>
      <c r="CX6" s="12">
        <f>COUNTIF(CX7:CX500, "Hard Case")</f>
        <v>0</v>
      </c>
      <c r="CY6" s="102"/>
      <c r="CZ6" s="102"/>
      <c r="DA6" s="13">
        <f>SUM(DA7:DA500)</f>
        <v>250</v>
      </c>
      <c r="DB6" s="14" t="s">
        <v>11</v>
      </c>
      <c r="DC6" s="7" t="s">
        <v>12</v>
      </c>
      <c r="DE6" s="15"/>
      <c r="DG6" s="11"/>
      <c r="DH6" s="12">
        <f>SUM(DH7:DH500)</f>
        <v>0</v>
      </c>
      <c r="DI6" s="12">
        <f>COUNTIF(DI7:DI500, "Hard Case")</f>
        <v>0</v>
      </c>
      <c r="DJ6" s="102"/>
      <c r="DK6" s="102"/>
      <c r="DL6" s="13">
        <f>SUM(DL7:DL500)</f>
        <v>250</v>
      </c>
      <c r="DM6" s="14" t="s">
        <v>11</v>
      </c>
      <c r="DN6" s="7" t="s">
        <v>12</v>
      </c>
      <c r="DP6" s="15"/>
      <c r="DR6" s="11"/>
      <c r="DS6" s="12">
        <f>SUM(DS7:DS500)</f>
        <v>0</v>
      </c>
      <c r="DT6" s="12">
        <f>COUNTIF(DT7:DT500, "Hard Case")</f>
        <v>0</v>
      </c>
      <c r="DU6" s="102"/>
      <c r="DV6" s="102"/>
      <c r="DW6" s="13">
        <f>SUM(DW7:DW500)</f>
        <v>200</v>
      </c>
      <c r="DX6" s="14" t="s">
        <v>11</v>
      </c>
      <c r="DY6" s="7" t="s">
        <v>12</v>
      </c>
      <c r="EA6" s="15"/>
      <c r="EC6" s="11"/>
      <c r="ED6" s="12">
        <f>SUM(ED7:ED500)</f>
        <v>0</v>
      </c>
      <c r="EE6" s="12">
        <f>COUNTIF(EE7:EE500, "Hard Case")</f>
        <v>0</v>
      </c>
      <c r="EF6" s="102"/>
      <c r="EG6" s="102"/>
      <c r="EH6" s="13">
        <f>SUM(EH7:EH500)</f>
        <v>200</v>
      </c>
      <c r="EI6" s="14" t="s">
        <v>11</v>
      </c>
      <c r="EJ6" s="7" t="s">
        <v>12</v>
      </c>
      <c r="EL6" s="15"/>
      <c r="EN6" s="11"/>
      <c r="EO6" s="12">
        <f>SUM(EO7:EO500)</f>
        <v>0</v>
      </c>
      <c r="EP6" s="12">
        <f>COUNTIF(EP7:EP500, "Hard Case")</f>
        <v>0</v>
      </c>
      <c r="EQ6" s="102"/>
      <c r="ER6" s="102"/>
      <c r="ES6" s="13">
        <f>SUM(ES7:ES500)</f>
        <v>250</v>
      </c>
      <c r="ET6" s="14" t="s">
        <v>11</v>
      </c>
      <c r="EU6" s="7" t="s">
        <v>12</v>
      </c>
      <c r="EW6" s="15"/>
      <c r="EY6" s="11"/>
      <c r="EZ6" s="12">
        <f>SUM(EZ7:EZ500)</f>
        <v>0</v>
      </c>
      <c r="FA6" s="12">
        <f>COUNTIF(FA7:FA500, "Hard Case")</f>
        <v>0</v>
      </c>
      <c r="FB6" s="102"/>
      <c r="FC6" s="102"/>
      <c r="FD6" s="13">
        <f>SUM(FD7:FD500)</f>
        <v>150</v>
      </c>
      <c r="FE6" s="14" t="s">
        <v>11</v>
      </c>
      <c r="FF6" s="7" t="s">
        <v>12</v>
      </c>
      <c r="FH6" s="15"/>
      <c r="FJ6" s="11"/>
      <c r="FK6" s="12">
        <f>SUM(FK7:FK500)</f>
        <v>0</v>
      </c>
      <c r="FL6" s="12">
        <f>COUNTIF(FL7:FL500, "Hard Case")</f>
        <v>0</v>
      </c>
      <c r="FM6" s="102"/>
      <c r="FN6" s="102"/>
      <c r="FO6" s="13">
        <f>SUM(FO7:FO500)</f>
        <v>250</v>
      </c>
      <c r="FP6" s="14" t="s">
        <v>11</v>
      </c>
      <c r="FQ6" s="7" t="s">
        <v>12</v>
      </c>
      <c r="FS6" s="15"/>
      <c r="FU6" s="11"/>
      <c r="FV6" s="12">
        <f>SUM(FV7:FV500)</f>
        <v>0</v>
      </c>
      <c r="FW6" s="12">
        <f>COUNTIF(FW7:FW500, "Hard Case")</f>
        <v>0</v>
      </c>
      <c r="FX6" s="102"/>
      <c r="FY6" s="102"/>
      <c r="FZ6" s="13">
        <f>SUM(FZ7:FZ500)</f>
        <v>250</v>
      </c>
      <c r="GA6" s="14" t="s">
        <v>11</v>
      </c>
      <c r="GB6" s="7" t="s">
        <v>12</v>
      </c>
      <c r="GD6" s="15"/>
      <c r="GF6" s="11"/>
      <c r="GG6" s="12">
        <f>SUM(GG7:GG500)</f>
        <v>0</v>
      </c>
      <c r="GH6" s="12">
        <f>COUNTIF(GH7:GH500, "Hard Case")</f>
        <v>0</v>
      </c>
      <c r="GI6" s="102"/>
      <c r="GJ6" s="102"/>
      <c r="GK6" s="13">
        <f>SUM(GK7:GK500)</f>
        <v>150</v>
      </c>
      <c r="GL6" s="14" t="s">
        <v>11</v>
      </c>
      <c r="GM6" s="7" t="s">
        <v>12</v>
      </c>
      <c r="GO6" s="15"/>
      <c r="GQ6" s="11"/>
      <c r="GR6" s="12">
        <f>SUM(GR7:GR500)</f>
        <v>0</v>
      </c>
      <c r="GS6" s="12">
        <f>COUNTIF(GS7:GS500, "Hard Case")</f>
        <v>0</v>
      </c>
      <c r="GT6" s="102"/>
      <c r="GU6" s="102"/>
      <c r="GV6" s="13">
        <f>SUM(GV7:GV500)</f>
        <v>250</v>
      </c>
      <c r="GW6" s="14" t="s">
        <v>11</v>
      </c>
      <c r="GX6" s="7" t="s">
        <v>12</v>
      </c>
      <c r="GZ6" s="15"/>
      <c r="HB6" s="11"/>
      <c r="HC6" s="12">
        <f>SUM(HC7:HC500)</f>
        <v>0</v>
      </c>
      <c r="HD6" s="12">
        <f>COUNTIF(HD7:HD500, "Hard Case")</f>
        <v>0</v>
      </c>
      <c r="HE6" s="102"/>
      <c r="HF6" s="102"/>
      <c r="HG6" s="13">
        <f>SUM(HG7:HG500)</f>
        <v>300</v>
      </c>
      <c r="HH6" s="14" t="s">
        <v>11</v>
      </c>
      <c r="HI6" s="7" t="s">
        <v>12</v>
      </c>
      <c r="HK6" s="15"/>
      <c r="HM6" s="11"/>
      <c r="HN6" s="12">
        <f>SUM(HN7:HN500)</f>
        <v>0</v>
      </c>
      <c r="HO6" s="12">
        <f>COUNTIF(HO7:HO500, "Hard Case")</f>
        <v>0</v>
      </c>
      <c r="HP6" s="102"/>
      <c r="HQ6" s="102"/>
      <c r="HR6" s="13">
        <f>SUM(HR7:HR500)</f>
        <v>100</v>
      </c>
      <c r="HS6" s="14" t="s">
        <v>11</v>
      </c>
      <c r="HT6" s="7" t="s">
        <v>12</v>
      </c>
      <c r="HV6" s="15"/>
      <c r="HX6" s="11"/>
      <c r="HY6" s="12">
        <f>SUM(HY7:HY500)</f>
        <v>0</v>
      </c>
      <c r="HZ6" s="12">
        <f>COUNTIF(HZ7:HZ500, "Hard Case")</f>
        <v>0</v>
      </c>
      <c r="IA6" s="102"/>
      <c r="IB6" s="102"/>
      <c r="IC6" s="13">
        <f>SUM(IC7:IC500)</f>
        <v>200</v>
      </c>
      <c r="ID6" s="14" t="s">
        <v>11</v>
      </c>
      <c r="IE6" s="7" t="s">
        <v>12</v>
      </c>
      <c r="IG6" s="15"/>
      <c r="II6" s="11"/>
      <c r="IJ6" s="12">
        <f>SUM(IJ7:IJ500)</f>
        <v>0</v>
      </c>
      <c r="IK6" s="12">
        <f>COUNTIF(IK7:IK500, "Hard Case")</f>
        <v>0</v>
      </c>
      <c r="IL6" s="102"/>
      <c r="IM6" s="102"/>
      <c r="IN6" s="13">
        <f>SUM(IN7:IN500)</f>
        <v>175</v>
      </c>
      <c r="IO6" s="14" t="s">
        <v>11</v>
      </c>
      <c r="IP6" s="7" t="s">
        <v>12</v>
      </c>
      <c r="IR6" s="15"/>
      <c r="IT6" s="11"/>
      <c r="IU6" s="12">
        <f>SUM(IU7:IU500)</f>
        <v>0</v>
      </c>
      <c r="IV6" s="12">
        <f>COUNTIF(IV7:IV500, "Hard Case")</f>
        <v>0</v>
      </c>
      <c r="IW6" s="102"/>
      <c r="IX6" s="102"/>
      <c r="IY6" s="13">
        <f>SUM(IY7:IY500)</f>
        <v>150</v>
      </c>
      <c r="IZ6" s="14" t="s">
        <v>11</v>
      </c>
      <c r="JA6" s="7" t="s">
        <v>12</v>
      </c>
      <c r="JC6" s="15"/>
      <c r="JE6" s="11"/>
      <c r="JF6" s="12">
        <f>SUM(JF7:JF500)</f>
        <v>0</v>
      </c>
      <c r="JG6" s="12">
        <f>COUNTIF(JG7:JG500, "Hard Case")</f>
        <v>0</v>
      </c>
      <c r="JH6" s="102"/>
      <c r="JI6" s="102"/>
      <c r="JJ6" s="13">
        <f>SUM(JJ7:JJ500)</f>
        <v>375</v>
      </c>
      <c r="JK6" s="14" t="s">
        <v>11</v>
      </c>
      <c r="JL6" s="7" t="s">
        <v>12</v>
      </c>
      <c r="JN6" s="15"/>
      <c r="JP6" s="11"/>
      <c r="JQ6" s="12">
        <f>SUM(JQ7:JQ500)</f>
        <v>0</v>
      </c>
      <c r="JR6" s="12">
        <f>COUNTIF(JR7:JR500, "Hard Case")</f>
        <v>0</v>
      </c>
      <c r="JS6" s="102"/>
      <c r="JT6" s="102"/>
      <c r="JU6" s="13">
        <f>SUM(JU7:JU500)</f>
        <v>375</v>
      </c>
      <c r="JV6" s="14" t="s">
        <v>11</v>
      </c>
      <c r="JW6" s="7" t="s">
        <v>12</v>
      </c>
      <c r="JY6" s="15"/>
      <c r="KB6" s="66"/>
      <c r="KC6" s="66"/>
      <c r="KD6" s="67"/>
      <c r="KE6" s="67"/>
      <c r="KF6" s="69"/>
      <c r="KG6" s="7"/>
      <c r="KH6" s="7"/>
      <c r="KM6" s="66"/>
      <c r="KN6" s="66"/>
      <c r="KO6" s="67"/>
      <c r="KP6" s="67"/>
      <c r="KQ6" s="69"/>
      <c r="KR6" s="7"/>
      <c r="KS6" s="7"/>
    </row>
    <row r="7" spans="1:494" ht="135" customHeight="1">
      <c r="A7" s="25">
        <v>1</v>
      </c>
      <c r="B7" s="26">
        <v>0</v>
      </c>
      <c r="C7" s="18" t="s">
        <v>77</v>
      </c>
      <c r="D7" s="19" t="s">
        <v>18</v>
      </c>
      <c r="E7" s="18" t="s">
        <v>15</v>
      </c>
      <c r="F7" s="42">
        <v>50</v>
      </c>
      <c r="G7" s="21" t="s">
        <v>380</v>
      </c>
      <c r="H7" s="21"/>
      <c r="I7" s="22"/>
      <c r="J7" s="23" t="s">
        <v>78</v>
      </c>
      <c r="L7" s="25">
        <v>1</v>
      </c>
      <c r="M7" s="26">
        <v>0</v>
      </c>
      <c r="N7" s="18" t="s">
        <v>77</v>
      </c>
      <c r="O7" s="19" t="s">
        <v>18</v>
      </c>
      <c r="P7" s="18" t="s">
        <v>15</v>
      </c>
      <c r="Q7" s="42">
        <v>75</v>
      </c>
      <c r="R7" s="21" t="s">
        <v>380</v>
      </c>
      <c r="S7" s="42"/>
      <c r="T7" s="22"/>
      <c r="U7" s="23" t="s">
        <v>79</v>
      </c>
      <c r="W7" s="25">
        <v>1</v>
      </c>
      <c r="X7" s="26">
        <v>0</v>
      </c>
      <c r="Y7" s="18" t="s">
        <v>77</v>
      </c>
      <c r="Z7" s="19" t="s">
        <v>18</v>
      </c>
      <c r="AA7" s="18" t="s">
        <v>15</v>
      </c>
      <c r="AB7" s="42">
        <v>20</v>
      </c>
      <c r="AC7" s="21" t="s">
        <v>380</v>
      </c>
      <c r="AD7" s="42"/>
      <c r="AE7" s="22"/>
      <c r="AF7" s="23" t="s">
        <v>80</v>
      </c>
      <c r="AH7" s="25">
        <v>1</v>
      </c>
      <c r="AI7" s="26">
        <v>0</v>
      </c>
      <c r="AJ7" s="18" t="s">
        <v>77</v>
      </c>
      <c r="AK7" s="19" t="s">
        <v>18</v>
      </c>
      <c r="AL7" s="18" t="s">
        <v>15</v>
      </c>
      <c r="AM7" s="42">
        <v>25</v>
      </c>
      <c r="AN7" s="21" t="s">
        <v>380</v>
      </c>
      <c r="AO7" s="42"/>
      <c r="AP7" s="22"/>
      <c r="AQ7" s="23" t="s">
        <v>81</v>
      </c>
      <c r="AS7" s="25">
        <v>1</v>
      </c>
      <c r="AT7" s="26">
        <v>0</v>
      </c>
      <c r="AU7" s="18" t="s">
        <v>77</v>
      </c>
      <c r="AV7" s="19" t="s">
        <v>18</v>
      </c>
      <c r="AW7" s="18" t="s">
        <v>15</v>
      </c>
      <c r="AX7" s="42">
        <v>75</v>
      </c>
      <c r="AY7" s="21" t="s">
        <v>380</v>
      </c>
      <c r="AZ7" s="43">
        <v>1000</v>
      </c>
      <c r="BA7" s="22"/>
      <c r="BB7" s="36" t="s">
        <v>82</v>
      </c>
      <c r="BD7" s="25">
        <v>1</v>
      </c>
      <c r="BE7" s="26">
        <v>0</v>
      </c>
      <c r="BF7" s="18" t="s">
        <v>77</v>
      </c>
      <c r="BG7" s="19" t="s">
        <v>18</v>
      </c>
      <c r="BH7" s="18" t="s">
        <v>15</v>
      </c>
      <c r="BI7" s="42">
        <v>40</v>
      </c>
      <c r="BJ7" s="21" t="s">
        <v>380</v>
      </c>
      <c r="BK7" s="43">
        <v>1000</v>
      </c>
      <c r="BL7" s="22"/>
      <c r="BM7" s="23" t="s">
        <v>83</v>
      </c>
      <c r="BO7" s="25">
        <v>1</v>
      </c>
      <c r="BP7" s="26">
        <v>0</v>
      </c>
      <c r="BQ7" s="18" t="s">
        <v>77</v>
      </c>
      <c r="BR7" s="19" t="s">
        <v>18</v>
      </c>
      <c r="BS7" s="18" t="s">
        <v>15</v>
      </c>
      <c r="BT7" s="42">
        <v>40</v>
      </c>
      <c r="BU7" s="21" t="s">
        <v>380</v>
      </c>
      <c r="BV7" s="43">
        <v>1000</v>
      </c>
      <c r="BW7" s="22"/>
      <c r="BX7" s="23" t="s">
        <v>84</v>
      </c>
      <c r="BZ7" s="25">
        <v>1</v>
      </c>
      <c r="CA7" s="26">
        <v>0</v>
      </c>
      <c r="CB7" s="18" t="s">
        <v>77</v>
      </c>
      <c r="CC7" s="19" t="s">
        <v>18</v>
      </c>
      <c r="CD7" s="18" t="s">
        <v>15</v>
      </c>
      <c r="CE7" s="42">
        <v>25</v>
      </c>
      <c r="CF7" s="21" t="s">
        <v>380</v>
      </c>
      <c r="CG7" s="43">
        <v>1000</v>
      </c>
      <c r="CH7" s="22"/>
      <c r="CI7" s="23" t="s">
        <v>85</v>
      </c>
      <c r="CK7" s="25">
        <v>1</v>
      </c>
      <c r="CL7" s="26">
        <v>0</v>
      </c>
      <c r="CM7" s="18" t="s">
        <v>77</v>
      </c>
      <c r="CN7" s="19" t="s">
        <v>18</v>
      </c>
      <c r="CO7" s="18" t="s">
        <v>15</v>
      </c>
      <c r="CP7" s="42">
        <v>35</v>
      </c>
      <c r="CQ7" s="21" t="s">
        <v>380</v>
      </c>
      <c r="CR7" s="43">
        <v>1000</v>
      </c>
      <c r="CS7" s="22"/>
      <c r="CT7" s="23" t="s">
        <v>86</v>
      </c>
      <c r="CV7" s="25">
        <v>1</v>
      </c>
      <c r="CW7" s="26">
        <v>0</v>
      </c>
      <c r="CX7" s="18" t="s">
        <v>77</v>
      </c>
      <c r="CY7" s="19" t="s">
        <v>18</v>
      </c>
      <c r="CZ7" s="18" t="s">
        <v>15</v>
      </c>
      <c r="DA7" s="42">
        <v>50</v>
      </c>
      <c r="DB7" s="21" t="s">
        <v>380</v>
      </c>
      <c r="DC7" s="43">
        <v>1000</v>
      </c>
      <c r="DD7" s="22"/>
      <c r="DE7" s="23" t="s">
        <v>87</v>
      </c>
      <c r="DG7" s="25">
        <v>1</v>
      </c>
      <c r="DH7" s="26">
        <v>0</v>
      </c>
      <c r="DI7" s="18" t="s">
        <v>77</v>
      </c>
      <c r="DJ7" s="19" t="s">
        <v>18</v>
      </c>
      <c r="DK7" s="18" t="s">
        <v>15</v>
      </c>
      <c r="DL7" s="42">
        <v>50</v>
      </c>
      <c r="DM7" s="21" t="s">
        <v>380</v>
      </c>
      <c r="DN7" s="43">
        <v>1000</v>
      </c>
      <c r="DO7" s="22"/>
      <c r="DP7" s="23" t="s">
        <v>88</v>
      </c>
      <c r="DR7" s="25">
        <v>1</v>
      </c>
      <c r="DS7" s="26">
        <v>0</v>
      </c>
      <c r="DT7" s="18" t="s">
        <v>77</v>
      </c>
      <c r="DU7" s="19" t="s">
        <v>18</v>
      </c>
      <c r="DV7" s="18" t="s">
        <v>15</v>
      </c>
      <c r="DW7" s="42">
        <v>40</v>
      </c>
      <c r="DX7" s="21" t="s">
        <v>380</v>
      </c>
      <c r="DY7" s="43">
        <v>1000</v>
      </c>
      <c r="DZ7" s="22"/>
      <c r="EA7" s="23" t="s">
        <v>89</v>
      </c>
      <c r="EC7" s="25">
        <v>1</v>
      </c>
      <c r="ED7" s="26">
        <v>0</v>
      </c>
      <c r="EE7" s="18" t="s">
        <v>77</v>
      </c>
      <c r="EF7" s="19" t="s">
        <v>18</v>
      </c>
      <c r="EG7" s="18" t="s">
        <v>15</v>
      </c>
      <c r="EH7" s="42">
        <v>40</v>
      </c>
      <c r="EI7" s="21" t="s">
        <v>380</v>
      </c>
      <c r="EJ7" s="43">
        <v>1000</v>
      </c>
      <c r="EK7" s="22"/>
      <c r="EL7" s="23" t="s">
        <v>90</v>
      </c>
      <c r="EN7" s="25">
        <v>1</v>
      </c>
      <c r="EO7" s="26">
        <v>0</v>
      </c>
      <c r="EP7" s="18" t="s">
        <v>77</v>
      </c>
      <c r="EQ7" s="19" t="s">
        <v>18</v>
      </c>
      <c r="ER7" s="18" t="s">
        <v>15</v>
      </c>
      <c r="ES7" s="42">
        <v>25</v>
      </c>
      <c r="ET7" s="21" t="s">
        <v>380</v>
      </c>
      <c r="EU7" s="43">
        <v>1000</v>
      </c>
      <c r="EV7" s="22"/>
      <c r="EW7" s="23" t="s">
        <v>91</v>
      </c>
      <c r="EY7" s="25">
        <v>1</v>
      </c>
      <c r="EZ7" s="26">
        <v>0</v>
      </c>
      <c r="FA7" s="18" t="s">
        <v>77</v>
      </c>
      <c r="FB7" s="19" t="s">
        <v>18</v>
      </c>
      <c r="FC7" s="18" t="s">
        <v>15</v>
      </c>
      <c r="FD7" s="42">
        <v>30</v>
      </c>
      <c r="FE7" s="21" t="s">
        <v>380</v>
      </c>
      <c r="FF7" s="43">
        <v>1000</v>
      </c>
      <c r="FG7" s="22"/>
      <c r="FH7" s="23" t="s">
        <v>92</v>
      </c>
      <c r="FJ7" s="25">
        <v>1</v>
      </c>
      <c r="FK7" s="26">
        <v>0</v>
      </c>
      <c r="FL7" s="18" t="s">
        <v>77</v>
      </c>
      <c r="FM7" s="19" t="s">
        <v>18</v>
      </c>
      <c r="FN7" s="18" t="s">
        <v>15</v>
      </c>
      <c r="FO7" s="42">
        <v>25</v>
      </c>
      <c r="FP7" s="21" t="s">
        <v>380</v>
      </c>
      <c r="FQ7" s="43">
        <v>1000</v>
      </c>
      <c r="FR7" s="22"/>
      <c r="FS7" s="23" t="s">
        <v>93</v>
      </c>
      <c r="FU7" s="25">
        <v>1</v>
      </c>
      <c r="FV7" s="26">
        <v>0</v>
      </c>
      <c r="FW7" s="18" t="s">
        <v>77</v>
      </c>
      <c r="FX7" s="19" t="s">
        <v>18</v>
      </c>
      <c r="FY7" s="18" t="s">
        <v>15</v>
      </c>
      <c r="FZ7" s="42">
        <v>50</v>
      </c>
      <c r="GA7" s="21" t="s">
        <v>380</v>
      </c>
      <c r="GB7" s="43">
        <v>1000</v>
      </c>
      <c r="GC7" s="22"/>
      <c r="GD7" s="23" t="s">
        <v>94</v>
      </c>
      <c r="GF7" s="25">
        <v>1</v>
      </c>
      <c r="GG7" s="26">
        <v>0</v>
      </c>
      <c r="GH7" s="18" t="s">
        <v>77</v>
      </c>
      <c r="GI7" s="19" t="s">
        <v>18</v>
      </c>
      <c r="GJ7" s="18" t="s">
        <v>15</v>
      </c>
      <c r="GK7" s="42">
        <v>30</v>
      </c>
      <c r="GL7" s="21" t="s">
        <v>380</v>
      </c>
      <c r="GM7" s="43">
        <v>1000</v>
      </c>
      <c r="GN7" s="22"/>
      <c r="GO7" s="23" t="s">
        <v>95</v>
      </c>
      <c r="GQ7" s="25">
        <v>1</v>
      </c>
      <c r="GR7" s="26">
        <v>0</v>
      </c>
      <c r="GS7" s="18" t="s">
        <v>77</v>
      </c>
      <c r="GT7" s="19" t="s">
        <v>18</v>
      </c>
      <c r="GU7" s="18" t="s">
        <v>15</v>
      </c>
      <c r="GV7" s="42">
        <v>25</v>
      </c>
      <c r="GW7" s="21" t="s">
        <v>380</v>
      </c>
      <c r="GX7" s="43">
        <v>1000</v>
      </c>
      <c r="GY7" s="22"/>
      <c r="GZ7" s="36" t="s">
        <v>96</v>
      </c>
      <c r="HB7" s="25">
        <v>1</v>
      </c>
      <c r="HC7" s="26">
        <v>0</v>
      </c>
      <c r="HD7" s="18" t="s">
        <v>77</v>
      </c>
      <c r="HE7" s="19" t="s">
        <v>18</v>
      </c>
      <c r="HF7" s="18" t="s">
        <v>15</v>
      </c>
      <c r="HG7" s="42">
        <v>30</v>
      </c>
      <c r="HH7" s="21" t="s">
        <v>380</v>
      </c>
      <c r="HI7" s="43">
        <v>1000</v>
      </c>
      <c r="HJ7" s="22"/>
      <c r="HK7" s="23" t="s">
        <v>97</v>
      </c>
      <c r="HM7" s="25">
        <v>1</v>
      </c>
      <c r="HN7" s="26">
        <v>0</v>
      </c>
      <c r="HO7" s="18" t="s">
        <v>77</v>
      </c>
      <c r="HP7" s="19" t="s">
        <v>18</v>
      </c>
      <c r="HQ7" s="18" t="s">
        <v>15</v>
      </c>
      <c r="HR7" s="42">
        <v>20</v>
      </c>
      <c r="HS7" s="21" t="s">
        <v>380</v>
      </c>
      <c r="HT7" s="43">
        <v>1000</v>
      </c>
      <c r="HU7" s="22"/>
      <c r="HV7" s="23" t="s">
        <v>98</v>
      </c>
      <c r="HX7" s="25">
        <v>1</v>
      </c>
      <c r="HY7" s="26">
        <v>0</v>
      </c>
      <c r="HZ7" s="18" t="s">
        <v>77</v>
      </c>
      <c r="IA7" s="19" t="s">
        <v>18</v>
      </c>
      <c r="IB7" s="18" t="s">
        <v>15</v>
      </c>
      <c r="IC7" s="42">
        <v>40</v>
      </c>
      <c r="ID7" s="21" t="s">
        <v>380</v>
      </c>
      <c r="IE7" s="43">
        <v>1000</v>
      </c>
      <c r="IF7" s="21"/>
      <c r="IG7" s="23" t="s">
        <v>99</v>
      </c>
      <c r="II7" s="25">
        <v>1</v>
      </c>
      <c r="IJ7" s="26">
        <v>0</v>
      </c>
      <c r="IK7" s="18" t="s">
        <v>77</v>
      </c>
      <c r="IL7" s="19" t="s">
        <v>18</v>
      </c>
      <c r="IM7" s="18" t="s">
        <v>15</v>
      </c>
      <c r="IN7" s="42">
        <v>35</v>
      </c>
      <c r="IO7" s="21" t="s">
        <v>380</v>
      </c>
      <c r="IP7" s="43">
        <v>1000</v>
      </c>
      <c r="IQ7" s="22"/>
      <c r="IR7" s="23" t="s">
        <v>100</v>
      </c>
      <c r="IT7" s="25">
        <v>1</v>
      </c>
      <c r="IU7" s="26">
        <v>0</v>
      </c>
      <c r="IV7" s="18" t="s">
        <v>77</v>
      </c>
      <c r="IW7" s="19" t="s">
        <v>18</v>
      </c>
      <c r="IX7" s="18" t="s">
        <v>15</v>
      </c>
      <c r="IY7" s="42">
        <v>30</v>
      </c>
      <c r="IZ7" s="21" t="s">
        <v>380</v>
      </c>
      <c r="JA7" s="43">
        <v>1000</v>
      </c>
      <c r="JB7" s="22"/>
      <c r="JC7" s="23" t="s">
        <v>101</v>
      </c>
      <c r="JE7" s="25">
        <v>1</v>
      </c>
      <c r="JF7" s="26">
        <v>0</v>
      </c>
      <c r="JG7" s="18" t="s">
        <v>77</v>
      </c>
      <c r="JH7" s="19" t="s">
        <v>18</v>
      </c>
      <c r="JI7" s="18" t="s">
        <v>15</v>
      </c>
      <c r="JJ7" s="42">
        <v>75</v>
      </c>
      <c r="JK7" s="21" t="s">
        <v>380</v>
      </c>
      <c r="JL7" s="43">
        <v>1000</v>
      </c>
      <c r="JM7" s="22"/>
      <c r="JN7" s="36" t="s">
        <v>102</v>
      </c>
      <c r="JP7" s="25">
        <v>1</v>
      </c>
      <c r="JQ7" s="26">
        <v>0</v>
      </c>
      <c r="JR7" s="18" t="s">
        <v>77</v>
      </c>
      <c r="JS7" s="19" t="s">
        <v>18</v>
      </c>
      <c r="JT7" s="18" t="s">
        <v>15</v>
      </c>
      <c r="JU7" s="42">
        <v>75</v>
      </c>
      <c r="JV7" s="21" t="s">
        <v>380</v>
      </c>
      <c r="JW7" s="43">
        <v>1000</v>
      </c>
      <c r="JX7" s="22"/>
      <c r="JY7" s="36" t="s">
        <v>103</v>
      </c>
      <c r="KA7" s="30"/>
      <c r="KB7" s="31"/>
      <c r="KC7" s="70"/>
      <c r="KD7" s="71"/>
      <c r="KE7" s="70"/>
      <c r="KF7" s="72"/>
      <c r="KG7" s="72"/>
      <c r="KH7" s="73"/>
      <c r="KI7" s="74"/>
      <c r="KJ7" s="33"/>
      <c r="KL7" s="30"/>
      <c r="KM7" s="31"/>
      <c r="KN7" s="70"/>
      <c r="KO7" s="71"/>
      <c r="KP7" s="70"/>
      <c r="KQ7" s="72"/>
      <c r="KR7" s="72"/>
      <c r="KS7" s="73"/>
      <c r="KT7" s="74"/>
      <c r="KU7" s="33"/>
    </row>
    <row r="8" spans="1:494" ht="135" customHeight="1">
      <c r="A8" s="25">
        <f>A7+1</f>
        <v>2</v>
      </c>
      <c r="B8" s="26">
        <v>0</v>
      </c>
      <c r="C8" s="18" t="s">
        <v>77</v>
      </c>
      <c r="D8" s="19" t="s">
        <v>18</v>
      </c>
      <c r="E8" s="18" t="s">
        <v>15</v>
      </c>
      <c r="F8" s="42">
        <v>50</v>
      </c>
      <c r="G8" s="21" t="s">
        <v>380</v>
      </c>
      <c r="H8" s="21"/>
      <c r="I8" s="22"/>
      <c r="J8" s="23" t="s">
        <v>104</v>
      </c>
      <c r="L8" s="25">
        <f>L7+1</f>
        <v>2</v>
      </c>
      <c r="M8" s="26">
        <v>0</v>
      </c>
      <c r="N8" s="18" t="s">
        <v>77</v>
      </c>
      <c r="O8" s="19" t="s">
        <v>18</v>
      </c>
      <c r="P8" s="18" t="s">
        <v>15</v>
      </c>
      <c r="Q8" s="42">
        <v>25</v>
      </c>
      <c r="R8" s="21" t="s">
        <v>380</v>
      </c>
      <c r="S8" s="42"/>
      <c r="T8" s="22"/>
      <c r="U8" s="23" t="s">
        <v>105</v>
      </c>
      <c r="W8" s="25">
        <f t="shared" ref="W8:W18" si="0">W7+1</f>
        <v>2</v>
      </c>
      <c r="X8" s="26">
        <v>0</v>
      </c>
      <c r="Y8" s="18" t="s">
        <v>77</v>
      </c>
      <c r="Z8" s="19" t="s">
        <v>18</v>
      </c>
      <c r="AA8" s="18" t="s">
        <v>15</v>
      </c>
      <c r="AB8" s="42">
        <v>25</v>
      </c>
      <c r="AC8" s="21" t="s">
        <v>380</v>
      </c>
      <c r="AD8" s="42"/>
      <c r="AE8" s="22"/>
      <c r="AF8" s="23" t="s">
        <v>106</v>
      </c>
      <c r="AH8" s="25">
        <f t="shared" ref="AH8:AH13" si="1">AH7+1</f>
        <v>2</v>
      </c>
      <c r="AI8" s="26">
        <v>0</v>
      </c>
      <c r="AJ8" s="18" t="s">
        <v>77</v>
      </c>
      <c r="AK8" s="19" t="s">
        <v>18</v>
      </c>
      <c r="AL8" s="18" t="s">
        <v>15</v>
      </c>
      <c r="AM8" s="42">
        <v>25</v>
      </c>
      <c r="AN8" s="21" t="s">
        <v>380</v>
      </c>
      <c r="AO8" s="42"/>
      <c r="AP8" s="22"/>
      <c r="AQ8" s="23" t="s">
        <v>107</v>
      </c>
      <c r="AS8" s="25">
        <f>AS7+1</f>
        <v>2</v>
      </c>
      <c r="AT8" s="26">
        <v>0</v>
      </c>
      <c r="AU8" s="18" t="s">
        <v>77</v>
      </c>
      <c r="AV8" s="19" t="s">
        <v>18</v>
      </c>
      <c r="AW8" s="18" t="s">
        <v>15</v>
      </c>
      <c r="AX8" s="42">
        <v>75</v>
      </c>
      <c r="AY8" s="21" t="s">
        <v>380</v>
      </c>
      <c r="AZ8" s="43">
        <v>1000</v>
      </c>
      <c r="BA8" s="22"/>
      <c r="BB8" s="36" t="s">
        <v>108</v>
      </c>
      <c r="BD8" s="25">
        <f>BD7+1</f>
        <v>2</v>
      </c>
      <c r="BE8" s="26">
        <v>0</v>
      </c>
      <c r="BF8" s="18" t="s">
        <v>77</v>
      </c>
      <c r="BG8" s="19" t="s">
        <v>18</v>
      </c>
      <c r="BH8" s="18" t="s">
        <v>15</v>
      </c>
      <c r="BI8" s="42">
        <v>40</v>
      </c>
      <c r="BJ8" s="21" t="s">
        <v>380</v>
      </c>
      <c r="BK8" s="43">
        <v>1000</v>
      </c>
      <c r="BL8" s="22"/>
      <c r="BM8" s="23" t="s">
        <v>109</v>
      </c>
      <c r="BO8" s="25">
        <f>BO7+1</f>
        <v>2</v>
      </c>
      <c r="BP8" s="26">
        <v>0</v>
      </c>
      <c r="BQ8" s="18" t="s">
        <v>77</v>
      </c>
      <c r="BR8" s="19" t="s">
        <v>18</v>
      </c>
      <c r="BS8" s="18" t="s">
        <v>15</v>
      </c>
      <c r="BT8" s="42">
        <v>40</v>
      </c>
      <c r="BU8" s="21" t="s">
        <v>380</v>
      </c>
      <c r="BV8" s="43">
        <v>1000</v>
      </c>
      <c r="BW8" s="22"/>
      <c r="BX8" s="23" t="s">
        <v>110</v>
      </c>
      <c r="BZ8" s="25">
        <f>BZ7+1</f>
        <v>2</v>
      </c>
      <c r="CA8" s="26">
        <v>0</v>
      </c>
      <c r="CB8" s="18" t="s">
        <v>77</v>
      </c>
      <c r="CC8" s="19" t="s">
        <v>18</v>
      </c>
      <c r="CD8" s="18" t="s">
        <v>15</v>
      </c>
      <c r="CE8" s="42">
        <v>25</v>
      </c>
      <c r="CF8" s="21" t="s">
        <v>380</v>
      </c>
      <c r="CG8" s="43">
        <v>1000</v>
      </c>
      <c r="CH8" s="22"/>
      <c r="CI8" s="23" t="s">
        <v>111</v>
      </c>
      <c r="CK8" s="25">
        <f>CK7+1</f>
        <v>2</v>
      </c>
      <c r="CL8" s="26">
        <v>0</v>
      </c>
      <c r="CM8" s="18" t="s">
        <v>77</v>
      </c>
      <c r="CN8" s="19" t="s">
        <v>18</v>
      </c>
      <c r="CO8" s="18" t="s">
        <v>15</v>
      </c>
      <c r="CP8" s="42">
        <v>35</v>
      </c>
      <c r="CQ8" s="21" t="s">
        <v>380</v>
      </c>
      <c r="CR8" s="43">
        <v>1000</v>
      </c>
      <c r="CS8" s="22"/>
      <c r="CT8" s="23" t="s">
        <v>112</v>
      </c>
      <c r="CV8" s="25">
        <f>CV7+1</f>
        <v>2</v>
      </c>
      <c r="CW8" s="26">
        <v>0</v>
      </c>
      <c r="CX8" s="18" t="s">
        <v>77</v>
      </c>
      <c r="CY8" s="19" t="s">
        <v>18</v>
      </c>
      <c r="CZ8" s="18" t="s">
        <v>15</v>
      </c>
      <c r="DA8" s="42">
        <v>50</v>
      </c>
      <c r="DB8" s="21" t="s">
        <v>380</v>
      </c>
      <c r="DC8" s="43">
        <v>1000</v>
      </c>
      <c r="DD8" s="22"/>
      <c r="DE8" s="23" t="s">
        <v>113</v>
      </c>
      <c r="DG8" s="25">
        <f>DG7+1</f>
        <v>2</v>
      </c>
      <c r="DH8" s="26">
        <v>0</v>
      </c>
      <c r="DI8" s="18" t="s">
        <v>77</v>
      </c>
      <c r="DJ8" s="19" t="s">
        <v>18</v>
      </c>
      <c r="DK8" s="18" t="s">
        <v>15</v>
      </c>
      <c r="DL8" s="42">
        <v>50</v>
      </c>
      <c r="DM8" s="21" t="s">
        <v>380</v>
      </c>
      <c r="DN8" s="43">
        <v>1000</v>
      </c>
      <c r="DO8" s="22"/>
      <c r="DP8" s="23" t="s">
        <v>114</v>
      </c>
      <c r="DR8" s="25">
        <f>DR7+1</f>
        <v>2</v>
      </c>
      <c r="DS8" s="26">
        <v>0</v>
      </c>
      <c r="DT8" s="18" t="s">
        <v>77</v>
      </c>
      <c r="DU8" s="19" t="s">
        <v>18</v>
      </c>
      <c r="DV8" s="18" t="s">
        <v>15</v>
      </c>
      <c r="DW8" s="42">
        <v>40</v>
      </c>
      <c r="DX8" s="21" t="s">
        <v>380</v>
      </c>
      <c r="DY8" s="43">
        <v>1000</v>
      </c>
      <c r="DZ8" s="22"/>
      <c r="EA8" s="23" t="s">
        <v>115</v>
      </c>
      <c r="EC8" s="25">
        <f>EC7+1</f>
        <v>2</v>
      </c>
      <c r="ED8" s="26">
        <v>0</v>
      </c>
      <c r="EE8" s="18" t="s">
        <v>77</v>
      </c>
      <c r="EF8" s="19" t="s">
        <v>18</v>
      </c>
      <c r="EG8" s="18" t="s">
        <v>15</v>
      </c>
      <c r="EH8" s="42">
        <v>40</v>
      </c>
      <c r="EI8" s="21" t="s">
        <v>380</v>
      </c>
      <c r="EJ8" s="43">
        <v>1000</v>
      </c>
      <c r="EK8" s="22"/>
      <c r="EL8" s="23" t="s">
        <v>116</v>
      </c>
      <c r="EN8" s="25">
        <f t="shared" ref="EN8:EN16" si="2">EN7+1</f>
        <v>2</v>
      </c>
      <c r="EO8" s="26">
        <v>0</v>
      </c>
      <c r="EP8" s="18" t="s">
        <v>77</v>
      </c>
      <c r="EQ8" s="19" t="s">
        <v>18</v>
      </c>
      <c r="ER8" s="18" t="s">
        <v>15</v>
      </c>
      <c r="ES8" s="42">
        <v>25</v>
      </c>
      <c r="ET8" s="21" t="s">
        <v>380</v>
      </c>
      <c r="EU8" s="43">
        <v>1000</v>
      </c>
      <c r="EV8" s="22"/>
      <c r="EW8" s="23" t="s">
        <v>117</v>
      </c>
      <c r="EY8" s="25">
        <f>EY7+1</f>
        <v>2</v>
      </c>
      <c r="EZ8" s="26">
        <v>0</v>
      </c>
      <c r="FA8" s="18" t="s">
        <v>77</v>
      </c>
      <c r="FB8" s="19" t="s">
        <v>18</v>
      </c>
      <c r="FC8" s="18" t="s">
        <v>15</v>
      </c>
      <c r="FD8" s="42">
        <v>30</v>
      </c>
      <c r="FE8" s="21" t="s">
        <v>380</v>
      </c>
      <c r="FF8" s="43">
        <v>1000</v>
      </c>
      <c r="FG8" s="22"/>
      <c r="FH8" s="23" t="s">
        <v>118</v>
      </c>
      <c r="FJ8" s="25">
        <f>FJ7+1</f>
        <v>2</v>
      </c>
      <c r="FK8" s="26">
        <v>0</v>
      </c>
      <c r="FL8" s="18" t="s">
        <v>77</v>
      </c>
      <c r="FM8" s="19" t="s">
        <v>18</v>
      </c>
      <c r="FN8" s="18" t="s">
        <v>15</v>
      </c>
      <c r="FO8" s="42">
        <v>25</v>
      </c>
      <c r="FP8" s="21" t="s">
        <v>380</v>
      </c>
      <c r="FQ8" s="43">
        <v>1000</v>
      </c>
      <c r="FR8" s="22"/>
      <c r="FS8" s="23" t="s">
        <v>119</v>
      </c>
      <c r="FU8" s="25">
        <f>FU7+1</f>
        <v>2</v>
      </c>
      <c r="FV8" s="26">
        <v>0</v>
      </c>
      <c r="FW8" s="18" t="s">
        <v>77</v>
      </c>
      <c r="FX8" s="19" t="s">
        <v>18</v>
      </c>
      <c r="FY8" s="18" t="s">
        <v>15</v>
      </c>
      <c r="FZ8" s="42">
        <v>50</v>
      </c>
      <c r="GA8" s="21" t="s">
        <v>380</v>
      </c>
      <c r="GB8" s="43">
        <v>1000</v>
      </c>
      <c r="GC8" s="22"/>
      <c r="GD8" s="23" t="s">
        <v>120</v>
      </c>
      <c r="GF8" s="25">
        <f>GF7+1</f>
        <v>2</v>
      </c>
      <c r="GG8" s="26">
        <v>0</v>
      </c>
      <c r="GH8" s="18" t="s">
        <v>77</v>
      </c>
      <c r="GI8" s="19" t="s">
        <v>18</v>
      </c>
      <c r="GJ8" s="18" t="s">
        <v>15</v>
      </c>
      <c r="GK8" s="42">
        <v>30</v>
      </c>
      <c r="GL8" s="21" t="s">
        <v>380</v>
      </c>
      <c r="GM8" s="43">
        <v>1000</v>
      </c>
      <c r="GN8" s="22"/>
      <c r="GO8" s="23" t="s">
        <v>121</v>
      </c>
      <c r="GQ8" s="25">
        <f t="shared" ref="GQ8:GQ16" si="3">GQ7+1</f>
        <v>2</v>
      </c>
      <c r="GR8" s="26">
        <v>0</v>
      </c>
      <c r="GS8" s="18" t="s">
        <v>77</v>
      </c>
      <c r="GT8" s="19" t="s">
        <v>18</v>
      </c>
      <c r="GU8" s="18" t="s">
        <v>15</v>
      </c>
      <c r="GV8" s="42">
        <v>25</v>
      </c>
      <c r="GW8" s="21" t="s">
        <v>380</v>
      </c>
      <c r="GX8" s="43">
        <v>1000</v>
      </c>
      <c r="GY8" s="22"/>
      <c r="GZ8" s="36" t="s">
        <v>122</v>
      </c>
      <c r="HB8" s="25">
        <f t="shared" ref="HB8:HB16" si="4">HB7+1</f>
        <v>2</v>
      </c>
      <c r="HC8" s="26">
        <v>0</v>
      </c>
      <c r="HD8" s="18" t="s">
        <v>77</v>
      </c>
      <c r="HE8" s="19" t="s">
        <v>18</v>
      </c>
      <c r="HF8" s="18" t="s">
        <v>15</v>
      </c>
      <c r="HG8" s="42">
        <v>30</v>
      </c>
      <c r="HH8" s="21" t="s">
        <v>380</v>
      </c>
      <c r="HI8" s="43">
        <v>1000</v>
      </c>
      <c r="HJ8" s="22"/>
      <c r="HK8" s="23" t="s">
        <v>123</v>
      </c>
      <c r="HM8" s="25">
        <f>HM7+1</f>
        <v>2</v>
      </c>
      <c r="HN8" s="26">
        <v>0</v>
      </c>
      <c r="HO8" s="18" t="s">
        <v>77</v>
      </c>
      <c r="HP8" s="19" t="s">
        <v>18</v>
      </c>
      <c r="HQ8" s="18" t="s">
        <v>15</v>
      </c>
      <c r="HR8" s="42">
        <v>20</v>
      </c>
      <c r="HS8" s="21" t="s">
        <v>380</v>
      </c>
      <c r="HT8" s="43">
        <v>1000</v>
      </c>
      <c r="HU8" s="22"/>
      <c r="HV8" s="23" t="s">
        <v>124</v>
      </c>
      <c r="HX8" s="25">
        <f>HX7+1</f>
        <v>2</v>
      </c>
      <c r="HY8" s="26">
        <v>0</v>
      </c>
      <c r="HZ8" s="18" t="s">
        <v>77</v>
      </c>
      <c r="IA8" s="19" t="s">
        <v>18</v>
      </c>
      <c r="IB8" s="18" t="s">
        <v>15</v>
      </c>
      <c r="IC8" s="42">
        <v>40</v>
      </c>
      <c r="ID8" s="21" t="s">
        <v>380</v>
      </c>
      <c r="IE8" s="43">
        <v>1000</v>
      </c>
      <c r="IF8" s="21"/>
      <c r="IG8" s="23" t="s">
        <v>125</v>
      </c>
      <c r="II8" s="25">
        <f>II7+1</f>
        <v>2</v>
      </c>
      <c r="IJ8" s="26">
        <v>0</v>
      </c>
      <c r="IK8" s="18" t="s">
        <v>77</v>
      </c>
      <c r="IL8" s="19" t="s">
        <v>18</v>
      </c>
      <c r="IM8" s="18" t="s">
        <v>15</v>
      </c>
      <c r="IN8" s="42">
        <v>35</v>
      </c>
      <c r="IO8" s="21" t="s">
        <v>380</v>
      </c>
      <c r="IP8" s="43">
        <v>1000</v>
      </c>
      <c r="IQ8" s="22"/>
      <c r="IR8" s="23" t="s">
        <v>126</v>
      </c>
      <c r="IT8" s="25">
        <f>IT7+1</f>
        <v>2</v>
      </c>
      <c r="IU8" s="26">
        <v>0</v>
      </c>
      <c r="IV8" s="18" t="s">
        <v>77</v>
      </c>
      <c r="IW8" s="19" t="s">
        <v>18</v>
      </c>
      <c r="IX8" s="18" t="s">
        <v>15</v>
      </c>
      <c r="IY8" s="42">
        <v>30</v>
      </c>
      <c r="IZ8" s="21" t="s">
        <v>380</v>
      </c>
      <c r="JA8" s="43">
        <v>1000</v>
      </c>
      <c r="JB8" s="22"/>
      <c r="JC8" s="23" t="s">
        <v>127</v>
      </c>
      <c r="JE8" s="25">
        <f>JE7+1</f>
        <v>2</v>
      </c>
      <c r="JF8" s="26">
        <v>0</v>
      </c>
      <c r="JG8" s="18" t="s">
        <v>77</v>
      </c>
      <c r="JH8" s="19" t="s">
        <v>18</v>
      </c>
      <c r="JI8" s="18" t="s">
        <v>15</v>
      </c>
      <c r="JJ8" s="42">
        <v>75</v>
      </c>
      <c r="JK8" s="21" t="s">
        <v>380</v>
      </c>
      <c r="JL8" s="43">
        <v>1000</v>
      </c>
      <c r="JM8" s="22"/>
      <c r="JN8" s="36" t="s">
        <v>128</v>
      </c>
      <c r="JP8" s="25">
        <f>JP7+1</f>
        <v>2</v>
      </c>
      <c r="JQ8" s="26">
        <v>0</v>
      </c>
      <c r="JR8" s="18" t="s">
        <v>77</v>
      </c>
      <c r="JS8" s="19" t="s">
        <v>18</v>
      </c>
      <c r="JT8" s="18" t="s">
        <v>15</v>
      </c>
      <c r="JU8" s="42">
        <v>75</v>
      </c>
      <c r="JV8" s="21" t="s">
        <v>380</v>
      </c>
      <c r="JW8" s="43">
        <v>1000</v>
      </c>
      <c r="JX8" s="22"/>
      <c r="JY8" s="36" t="s">
        <v>129</v>
      </c>
      <c r="KA8" s="30"/>
      <c r="KB8" s="31"/>
      <c r="KC8" s="70"/>
      <c r="KD8" s="71"/>
      <c r="KE8" s="70"/>
      <c r="KF8" s="72"/>
      <c r="KG8" s="72"/>
      <c r="KH8" s="73"/>
      <c r="KI8" s="74"/>
      <c r="KJ8" s="33"/>
      <c r="KL8" s="30"/>
      <c r="KM8" s="31"/>
      <c r="KN8" s="70"/>
      <c r="KO8" s="71"/>
      <c r="KP8" s="70"/>
      <c r="KQ8" s="72"/>
      <c r="KR8" s="72"/>
      <c r="KS8" s="73"/>
      <c r="KT8" s="74"/>
      <c r="KU8" s="33"/>
    </row>
    <row r="9" spans="1:494" ht="135" customHeight="1">
      <c r="A9" s="25">
        <f>A8+1</f>
        <v>3</v>
      </c>
      <c r="B9" s="26">
        <v>0</v>
      </c>
      <c r="C9" s="18" t="s">
        <v>77</v>
      </c>
      <c r="D9" s="19" t="s">
        <v>18</v>
      </c>
      <c r="E9" s="18" t="s">
        <v>15</v>
      </c>
      <c r="F9" s="42">
        <v>50</v>
      </c>
      <c r="G9" s="21" t="s">
        <v>380</v>
      </c>
      <c r="H9" s="21"/>
      <c r="I9" s="22"/>
      <c r="J9" s="23" t="s">
        <v>130</v>
      </c>
      <c r="L9" s="25">
        <f>L8+1</f>
        <v>3</v>
      </c>
      <c r="M9" s="26">
        <v>0</v>
      </c>
      <c r="N9" s="18" t="s">
        <v>77</v>
      </c>
      <c r="O9" s="19" t="s">
        <v>18</v>
      </c>
      <c r="P9" s="18" t="s">
        <v>15</v>
      </c>
      <c r="Q9" s="42">
        <v>30</v>
      </c>
      <c r="R9" s="21" t="s">
        <v>380</v>
      </c>
      <c r="S9" s="42"/>
      <c r="T9" s="22"/>
      <c r="U9" s="23" t="s">
        <v>131</v>
      </c>
      <c r="W9" s="25">
        <f t="shared" si="0"/>
        <v>3</v>
      </c>
      <c r="X9" s="26">
        <v>0</v>
      </c>
      <c r="Y9" s="18" t="s">
        <v>77</v>
      </c>
      <c r="Z9" s="19" t="s">
        <v>18</v>
      </c>
      <c r="AA9" s="18" t="s">
        <v>15</v>
      </c>
      <c r="AB9" s="42">
        <v>25</v>
      </c>
      <c r="AC9" s="21" t="s">
        <v>380</v>
      </c>
      <c r="AD9" s="42"/>
      <c r="AE9" s="22"/>
      <c r="AF9" s="23" t="s">
        <v>132</v>
      </c>
      <c r="AH9" s="25">
        <f t="shared" si="1"/>
        <v>3</v>
      </c>
      <c r="AI9" s="26">
        <v>0</v>
      </c>
      <c r="AJ9" s="18" t="s">
        <v>77</v>
      </c>
      <c r="AK9" s="19" t="s">
        <v>18</v>
      </c>
      <c r="AL9" s="18" t="s">
        <v>15</v>
      </c>
      <c r="AM9" s="42">
        <v>30</v>
      </c>
      <c r="AN9" s="21" t="s">
        <v>380</v>
      </c>
      <c r="AO9" s="42"/>
      <c r="AP9" s="22"/>
      <c r="AQ9" s="23" t="s">
        <v>133</v>
      </c>
      <c r="AS9" s="25">
        <f>AS8+1</f>
        <v>3</v>
      </c>
      <c r="AT9" s="26">
        <v>0</v>
      </c>
      <c r="AU9" s="18" t="s">
        <v>77</v>
      </c>
      <c r="AV9" s="19" t="s">
        <v>18</v>
      </c>
      <c r="AW9" s="18" t="s">
        <v>15</v>
      </c>
      <c r="AX9" s="42">
        <v>75</v>
      </c>
      <c r="AY9" s="21" t="s">
        <v>380</v>
      </c>
      <c r="AZ9" s="43">
        <v>1000</v>
      </c>
      <c r="BA9" s="22"/>
      <c r="BB9" s="36" t="s">
        <v>134</v>
      </c>
      <c r="BD9" s="25">
        <f>BD8+1</f>
        <v>3</v>
      </c>
      <c r="BE9" s="26">
        <v>0</v>
      </c>
      <c r="BF9" s="18" t="s">
        <v>77</v>
      </c>
      <c r="BG9" s="19" t="s">
        <v>18</v>
      </c>
      <c r="BH9" s="18" t="s">
        <v>15</v>
      </c>
      <c r="BI9" s="42">
        <v>40</v>
      </c>
      <c r="BJ9" s="21" t="s">
        <v>380</v>
      </c>
      <c r="BK9" s="43">
        <v>1000</v>
      </c>
      <c r="BL9" s="22"/>
      <c r="BM9" s="23" t="s">
        <v>135</v>
      </c>
      <c r="BO9" s="25">
        <f>BO8+1</f>
        <v>3</v>
      </c>
      <c r="BP9" s="26">
        <v>0</v>
      </c>
      <c r="BQ9" s="18" t="s">
        <v>77</v>
      </c>
      <c r="BR9" s="19" t="s">
        <v>18</v>
      </c>
      <c r="BS9" s="18" t="s">
        <v>15</v>
      </c>
      <c r="BT9" s="42">
        <v>40</v>
      </c>
      <c r="BU9" s="21" t="s">
        <v>380</v>
      </c>
      <c r="BV9" s="43">
        <v>1000</v>
      </c>
      <c r="BW9" s="22"/>
      <c r="BX9" s="23" t="s">
        <v>136</v>
      </c>
      <c r="BZ9" s="25">
        <f>BZ8+1</f>
        <v>3</v>
      </c>
      <c r="CA9" s="26">
        <v>0</v>
      </c>
      <c r="CB9" s="18" t="s">
        <v>77</v>
      </c>
      <c r="CC9" s="19" t="s">
        <v>18</v>
      </c>
      <c r="CD9" s="18" t="s">
        <v>15</v>
      </c>
      <c r="CE9" s="42">
        <v>25</v>
      </c>
      <c r="CF9" s="21" t="s">
        <v>380</v>
      </c>
      <c r="CG9" s="43">
        <v>1000</v>
      </c>
      <c r="CH9" s="22"/>
      <c r="CI9" s="23" t="s">
        <v>137</v>
      </c>
      <c r="CK9" s="25">
        <f>CK8+1</f>
        <v>3</v>
      </c>
      <c r="CL9" s="26">
        <v>0</v>
      </c>
      <c r="CM9" s="18" t="s">
        <v>77</v>
      </c>
      <c r="CN9" s="19" t="s">
        <v>18</v>
      </c>
      <c r="CO9" s="18" t="s">
        <v>15</v>
      </c>
      <c r="CP9" s="42">
        <v>35</v>
      </c>
      <c r="CQ9" s="21" t="s">
        <v>380</v>
      </c>
      <c r="CR9" s="43">
        <v>1000</v>
      </c>
      <c r="CS9" s="22"/>
      <c r="CT9" s="23" t="s">
        <v>138</v>
      </c>
      <c r="CV9" s="25">
        <f>CV8+1</f>
        <v>3</v>
      </c>
      <c r="CW9" s="26">
        <v>0</v>
      </c>
      <c r="CX9" s="18" t="s">
        <v>77</v>
      </c>
      <c r="CY9" s="19" t="s">
        <v>18</v>
      </c>
      <c r="CZ9" s="18" t="s">
        <v>15</v>
      </c>
      <c r="DA9" s="42">
        <v>50</v>
      </c>
      <c r="DB9" s="21" t="s">
        <v>380</v>
      </c>
      <c r="DC9" s="43">
        <v>1000</v>
      </c>
      <c r="DD9" s="22"/>
      <c r="DE9" s="23" t="s">
        <v>139</v>
      </c>
      <c r="DG9" s="25">
        <f>DG8+1</f>
        <v>3</v>
      </c>
      <c r="DH9" s="26">
        <v>0</v>
      </c>
      <c r="DI9" s="18" t="s">
        <v>77</v>
      </c>
      <c r="DJ9" s="19" t="s">
        <v>18</v>
      </c>
      <c r="DK9" s="18" t="s">
        <v>15</v>
      </c>
      <c r="DL9" s="42">
        <v>50</v>
      </c>
      <c r="DM9" s="21" t="s">
        <v>380</v>
      </c>
      <c r="DN9" s="43">
        <v>1000</v>
      </c>
      <c r="DO9" s="22"/>
      <c r="DP9" s="23" t="s">
        <v>140</v>
      </c>
      <c r="DR9" s="25">
        <f>DR8+1</f>
        <v>3</v>
      </c>
      <c r="DS9" s="26">
        <v>0</v>
      </c>
      <c r="DT9" s="18" t="s">
        <v>77</v>
      </c>
      <c r="DU9" s="19" t="s">
        <v>18</v>
      </c>
      <c r="DV9" s="18" t="s">
        <v>15</v>
      </c>
      <c r="DW9" s="42">
        <v>40</v>
      </c>
      <c r="DX9" s="21" t="s">
        <v>380</v>
      </c>
      <c r="DY9" s="43">
        <v>1000</v>
      </c>
      <c r="DZ9" s="22"/>
      <c r="EA9" s="23" t="s">
        <v>141</v>
      </c>
      <c r="EC9" s="25">
        <f>EC8+1</f>
        <v>3</v>
      </c>
      <c r="ED9" s="26">
        <v>0</v>
      </c>
      <c r="EE9" s="18" t="s">
        <v>77</v>
      </c>
      <c r="EF9" s="19" t="s">
        <v>18</v>
      </c>
      <c r="EG9" s="18" t="s">
        <v>15</v>
      </c>
      <c r="EH9" s="42">
        <v>40</v>
      </c>
      <c r="EI9" s="21" t="s">
        <v>380</v>
      </c>
      <c r="EJ9" s="43">
        <v>1000</v>
      </c>
      <c r="EK9" s="22"/>
      <c r="EL9" s="23" t="s">
        <v>142</v>
      </c>
      <c r="EN9" s="25">
        <f t="shared" si="2"/>
        <v>3</v>
      </c>
      <c r="EO9" s="26">
        <v>0</v>
      </c>
      <c r="EP9" s="18" t="s">
        <v>77</v>
      </c>
      <c r="EQ9" s="19" t="s">
        <v>18</v>
      </c>
      <c r="ER9" s="18" t="s">
        <v>15</v>
      </c>
      <c r="ES9" s="42">
        <v>25</v>
      </c>
      <c r="ET9" s="21" t="s">
        <v>380</v>
      </c>
      <c r="EU9" s="43">
        <v>1000</v>
      </c>
      <c r="EV9" s="22"/>
      <c r="EW9" s="23" t="s">
        <v>143</v>
      </c>
      <c r="EY9" s="25">
        <f>EY8+1</f>
        <v>3</v>
      </c>
      <c r="EZ9" s="26">
        <v>0</v>
      </c>
      <c r="FA9" s="18" t="s">
        <v>77</v>
      </c>
      <c r="FB9" s="19" t="s">
        <v>18</v>
      </c>
      <c r="FC9" s="18" t="s">
        <v>15</v>
      </c>
      <c r="FD9" s="42">
        <v>30</v>
      </c>
      <c r="FE9" s="21" t="s">
        <v>380</v>
      </c>
      <c r="FF9" s="43">
        <v>1000</v>
      </c>
      <c r="FG9" s="22"/>
      <c r="FH9" s="23" t="s">
        <v>144</v>
      </c>
      <c r="FJ9" s="25">
        <f>FJ8+1</f>
        <v>3</v>
      </c>
      <c r="FK9" s="26">
        <v>0</v>
      </c>
      <c r="FL9" s="18" t="s">
        <v>77</v>
      </c>
      <c r="FM9" s="19" t="s">
        <v>18</v>
      </c>
      <c r="FN9" s="18" t="s">
        <v>15</v>
      </c>
      <c r="FO9" s="42">
        <v>25</v>
      </c>
      <c r="FP9" s="21" t="s">
        <v>380</v>
      </c>
      <c r="FQ9" s="43">
        <v>1000</v>
      </c>
      <c r="FR9" s="22"/>
      <c r="FS9" s="23" t="s">
        <v>145</v>
      </c>
      <c r="FU9" s="25">
        <f>FU8+1</f>
        <v>3</v>
      </c>
      <c r="FV9" s="26">
        <v>0</v>
      </c>
      <c r="FW9" s="18" t="s">
        <v>77</v>
      </c>
      <c r="FX9" s="19" t="s">
        <v>18</v>
      </c>
      <c r="FY9" s="18" t="s">
        <v>15</v>
      </c>
      <c r="FZ9" s="42">
        <v>50</v>
      </c>
      <c r="GA9" s="21" t="s">
        <v>380</v>
      </c>
      <c r="GB9" s="43">
        <v>1000</v>
      </c>
      <c r="GC9" s="22"/>
      <c r="GD9" s="23" t="s">
        <v>146</v>
      </c>
      <c r="GF9" s="25">
        <f>GF8+1</f>
        <v>3</v>
      </c>
      <c r="GG9" s="26">
        <v>0</v>
      </c>
      <c r="GH9" s="18" t="s">
        <v>77</v>
      </c>
      <c r="GI9" s="19" t="s">
        <v>18</v>
      </c>
      <c r="GJ9" s="18" t="s">
        <v>15</v>
      </c>
      <c r="GK9" s="42">
        <v>30</v>
      </c>
      <c r="GL9" s="21" t="s">
        <v>380</v>
      </c>
      <c r="GM9" s="43">
        <v>1000</v>
      </c>
      <c r="GN9" s="22"/>
      <c r="GO9" s="23" t="s">
        <v>147</v>
      </c>
      <c r="GQ9" s="25">
        <f t="shared" si="3"/>
        <v>3</v>
      </c>
      <c r="GR9" s="26">
        <v>0</v>
      </c>
      <c r="GS9" s="18" t="s">
        <v>77</v>
      </c>
      <c r="GT9" s="19" t="s">
        <v>18</v>
      </c>
      <c r="GU9" s="18" t="s">
        <v>15</v>
      </c>
      <c r="GV9" s="42">
        <v>25</v>
      </c>
      <c r="GW9" s="21" t="s">
        <v>380</v>
      </c>
      <c r="GX9" s="43">
        <v>1000</v>
      </c>
      <c r="GY9" s="22"/>
      <c r="GZ9" s="36" t="s">
        <v>148</v>
      </c>
      <c r="HB9" s="25">
        <f t="shared" si="4"/>
        <v>3</v>
      </c>
      <c r="HC9" s="26">
        <v>0</v>
      </c>
      <c r="HD9" s="18" t="s">
        <v>77</v>
      </c>
      <c r="HE9" s="19" t="s">
        <v>18</v>
      </c>
      <c r="HF9" s="18" t="s">
        <v>15</v>
      </c>
      <c r="HG9" s="42">
        <v>30</v>
      </c>
      <c r="HH9" s="21" t="s">
        <v>380</v>
      </c>
      <c r="HI9" s="43">
        <v>1000</v>
      </c>
      <c r="HJ9" s="22"/>
      <c r="HK9" s="23" t="s">
        <v>149</v>
      </c>
      <c r="HM9" s="25">
        <f>HM8+1</f>
        <v>3</v>
      </c>
      <c r="HN9" s="26">
        <v>0</v>
      </c>
      <c r="HO9" s="18" t="s">
        <v>77</v>
      </c>
      <c r="HP9" s="19" t="s">
        <v>18</v>
      </c>
      <c r="HQ9" s="18" t="s">
        <v>15</v>
      </c>
      <c r="HR9" s="42">
        <v>20</v>
      </c>
      <c r="HS9" s="21" t="s">
        <v>380</v>
      </c>
      <c r="HT9" s="43">
        <v>1000</v>
      </c>
      <c r="HU9" s="22"/>
      <c r="HV9" s="23" t="s">
        <v>150</v>
      </c>
      <c r="HX9" s="25">
        <f>HX8+1</f>
        <v>3</v>
      </c>
      <c r="HY9" s="26">
        <v>0</v>
      </c>
      <c r="HZ9" s="18" t="s">
        <v>77</v>
      </c>
      <c r="IA9" s="19" t="s">
        <v>18</v>
      </c>
      <c r="IB9" s="18" t="s">
        <v>15</v>
      </c>
      <c r="IC9" s="42">
        <v>40</v>
      </c>
      <c r="ID9" s="21" t="s">
        <v>380</v>
      </c>
      <c r="IE9" s="43">
        <v>1000</v>
      </c>
      <c r="IF9" s="21"/>
      <c r="IG9" s="23" t="s">
        <v>151</v>
      </c>
      <c r="II9" s="25">
        <f>II8+1</f>
        <v>3</v>
      </c>
      <c r="IJ9" s="26">
        <v>0</v>
      </c>
      <c r="IK9" s="18" t="s">
        <v>77</v>
      </c>
      <c r="IL9" s="19" t="s">
        <v>18</v>
      </c>
      <c r="IM9" s="18" t="s">
        <v>15</v>
      </c>
      <c r="IN9" s="42">
        <v>35</v>
      </c>
      <c r="IO9" s="21" t="s">
        <v>380</v>
      </c>
      <c r="IP9" s="43">
        <v>1000</v>
      </c>
      <c r="IQ9" s="22"/>
      <c r="IR9" s="23" t="s">
        <v>152</v>
      </c>
      <c r="IT9" s="25">
        <f>IT8+1</f>
        <v>3</v>
      </c>
      <c r="IU9" s="26">
        <v>0</v>
      </c>
      <c r="IV9" s="18" t="s">
        <v>77</v>
      </c>
      <c r="IW9" s="19" t="s">
        <v>18</v>
      </c>
      <c r="IX9" s="18" t="s">
        <v>15</v>
      </c>
      <c r="IY9" s="42">
        <v>30</v>
      </c>
      <c r="IZ9" s="21" t="s">
        <v>380</v>
      </c>
      <c r="JA9" s="43">
        <v>1000</v>
      </c>
      <c r="JB9" s="22"/>
      <c r="JC9" s="23" t="s">
        <v>153</v>
      </c>
      <c r="JE9" s="25">
        <f>JE8+1</f>
        <v>3</v>
      </c>
      <c r="JF9" s="26">
        <v>0</v>
      </c>
      <c r="JG9" s="18" t="s">
        <v>77</v>
      </c>
      <c r="JH9" s="19" t="s">
        <v>18</v>
      </c>
      <c r="JI9" s="18" t="s">
        <v>15</v>
      </c>
      <c r="JJ9" s="42">
        <v>75</v>
      </c>
      <c r="JK9" s="21" t="s">
        <v>380</v>
      </c>
      <c r="JL9" s="43">
        <v>1000</v>
      </c>
      <c r="JM9" s="22"/>
      <c r="JN9" s="36" t="s">
        <v>154</v>
      </c>
      <c r="JP9" s="25">
        <f>JP8+1</f>
        <v>3</v>
      </c>
      <c r="JQ9" s="26">
        <v>0</v>
      </c>
      <c r="JR9" s="18" t="s">
        <v>77</v>
      </c>
      <c r="JS9" s="19" t="s">
        <v>18</v>
      </c>
      <c r="JT9" s="18" t="s">
        <v>15</v>
      </c>
      <c r="JU9" s="42">
        <v>75</v>
      </c>
      <c r="JV9" s="21" t="s">
        <v>380</v>
      </c>
      <c r="JW9" s="43">
        <v>1000</v>
      </c>
      <c r="JX9" s="22"/>
      <c r="JY9" s="36" t="s">
        <v>155</v>
      </c>
      <c r="KA9" s="30"/>
      <c r="KB9" s="31"/>
      <c r="KC9" s="70"/>
      <c r="KD9" s="71"/>
      <c r="KE9" s="70"/>
      <c r="KF9" s="72"/>
      <c r="KG9" s="72"/>
      <c r="KH9" s="73"/>
      <c r="KI9" s="74"/>
      <c r="KJ9" s="33"/>
      <c r="KL9" s="30"/>
      <c r="KM9" s="31"/>
      <c r="KN9" s="70"/>
      <c r="KO9" s="71"/>
      <c r="KP9" s="70"/>
      <c r="KQ9" s="72"/>
      <c r="KR9" s="72"/>
      <c r="KS9" s="73"/>
      <c r="KT9" s="74"/>
      <c r="KU9" s="33"/>
    </row>
    <row r="10" spans="1:494" ht="135" customHeight="1">
      <c r="A10" s="25">
        <f t="shared" ref="A10:A11" si="5">A9+1</f>
        <v>4</v>
      </c>
      <c r="B10" s="26">
        <v>0</v>
      </c>
      <c r="C10" s="18" t="s">
        <v>77</v>
      </c>
      <c r="D10" s="19" t="s">
        <v>18</v>
      </c>
      <c r="E10" s="18" t="s">
        <v>15</v>
      </c>
      <c r="F10" s="42">
        <v>50</v>
      </c>
      <c r="G10" s="21" t="s">
        <v>380</v>
      </c>
      <c r="H10" s="46">
        <v>1000</v>
      </c>
      <c r="I10" s="22"/>
      <c r="J10" s="23" t="s">
        <v>156</v>
      </c>
      <c r="L10" s="25">
        <f>L9+1</f>
        <v>4</v>
      </c>
      <c r="M10" s="26">
        <v>0</v>
      </c>
      <c r="N10" s="18" t="s">
        <v>77</v>
      </c>
      <c r="O10" s="19" t="s">
        <v>18</v>
      </c>
      <c r="P10" s="18" t="s">
        <v>15</v>
      </c>
      <c r="Q10" s="42">
        <v>25</v>
      </c>
      <c r="R10" s="21" t="s">
        <v>380</v>
      </c>
      <c r="S10" s="42"/>
      <c r="T10" s="22"/>
      <c r="U10" s="23" t="s">
        <v>157</v>
      </c>
      <c r="W10" s="25">
        <f t="shared" si="0"/>
        <v>4</v>
      </c>
      <c r="X10" s="26">
        <v>0</v>
      </c>
      <c r="Y10" s="18" t="s">
        <v>77</v>
      </c>
      <c r="Z10" s="19" t="s">
        <v>18</v>
      </c>
      <c r="AA10" s="18" t="s">
        <v>15</v>
      </c>
      <c r="AB10" s="42">
        <v>30</v>
      </c>
      <c r="AC10" s="21" t="s">
        <v>380</v>
      </c>
      <c r="AD10" s="42"/>
      <c r="AE10" s="22"/>
      <c r="AF10" s="23" t="s">
        <v>158</v>
      </c>
      <c r="AH10" s="25">
        <f t="shared" si="1"/>
        <v>4</v>
      </c>
      <c r="AI10" s="26">
        <v>0</v>
      </c>
      <c r="AJ10" s="18" t="s">
        <v>77</v>
      </c>
      <c r="AK10" s="19" t="s">
        <v>18</v>
      </c>
      <c r="AL10" s="18" t="s">
        <v>15</v>
      </c>
      <c r="AM10" s="42">
        <v>25</v>
      </c>
      <c r="AN10" s="21" t="s">
        <v>380</v>
      </c>
      <c r="AO10" s="42"/>
      <c r="AP10" s="22"/>
      <c r="AQ10" s="23" t="s">
        <v>159</v>
      </c>
      <c r="AS10" s="25">
        <f>AS9+1</f>
        <v>4</v>
      </c>
      <c r="AT10" s="26">
        <v>0</v>
      </c>
      <c r="AU10" s="18" t="s">
        <v>77</v>
      </c>
      <c r="AV10" s="19" t="s">
        <v>18</v>
      </c>
      <c r="AW10" s="18" t="s">
        <v>15</v>
      </c>
      <c r="AX10" s="42">
        <v>75</v>
      </c>
      <c r="AY10" s="21" t="s">
        <v>380</v>
      </c>
      <c r="AZ10" s="43">
        <v>1000</v>
      </c>
      <c r="BA10" s="22"/>
      <c r="BB10" s="36" t="s">
        <v>160</v>
      </c>
      <c r="BD10" s="25">
        <f>BD9+1</f>
        <v>4</v>
      </c>
      <c r="BE10" s="26">
        <v>0</v>
      </c>
      <c r="BF10" s="18" t="s">
        <v>77</v>
      </c>
      <c r="BG10" s="19" t="s">
        <v>18</v>
      </c>
      <c r="BH10" s="18" t="s">
        <v>15</v>
      </c>
      <c r="BI10" s="42">
        <v>40</v>
      </c>
      <c r="BJ10" s="21" t="s">
        <v>380</v>
      </c>
      <c r="BK10" s="43">
        <v>1000</v>
      </c>
      <c r="BL10" s="22"/>
      <c r="BM10" s="23" t="s">
        <v>161</v>
      </c>
      <c r="BO10" s="25">
        <f>BO9+1</f>
        <v>4</v>
      </c>
      <c r="BP10" s="26">
        <v>0</v>
      </c>
      <c r="BQ10" s="18" t="s">
        <v>77</v>
      </c>
      <c r="BR10" s="19" t="s">
        <v>18</v>
      </c>
      <c r="BS10" s="18" t="s">
        <v>15</v>
      </c>
      <c r="BT10" s="42">
        <v>40</v>
      </c>
      <c r="BU10" s="21" t="s">
        <v>380</v>
      </c>
      <c r="BV10" s="43">
        <v>1000</v>
      </c>
      <c r="BW10" s="22"/>
      <c r="BX10" s="23" t="s">
        <v>162</v>
      </c>
      <c r="BZ10" s="25">
        <f>BZ9+1</f>
        <v>4</v>
      </c>
      <c r="CA10" s="26">
        <v>0</v>
      </c>
      <c r="CB10" s="18" t="s">
        <v>77</v>
      </c>
      <c r="CC10" s="19" t="s">
        <v>18</v>
      </c>
      <c r="CD10" s="18" t="s">
        <v>15</v>
      </c>
      <c r="CE10" s="42">
        <v>25</v>
      </c>
      <c r="CF10" s="21" t="s">
        <v>380</v>
      </c>
      <c r="CG10" s="43">
        <v>1000</v>
      </c>
      <c r="CH10" s="22"/>
      <c r="CI10" s="23" t="s">
        <v>163</v>
      </c>
      <c r="CK10" s="25">
        <f>CK9+1</f>
        <v>4</v>
      </c>
      <c r="CL10" s="26">
        <v>0</v>
      </c>
      <c r="CM10" s="18" t="s">
        <v>77</v>
      </c>
      <c r="CN10" s="19" t="s">
        <v>18</v>
      </c>
      <c r="CO10" s="18" t="s">
        <v>15</v>
      </c>
      <c r="CP10" s="42">
        <v>35</v>
      </c>
      <c r="CQ10" s="21" t="s">
        <v>380</v>
      </c>
      <c r="CR10" s="43">
        <v>1000</v>
      </c>
      <c r="CS10" s="22"/>
      <c r="CT10" s="47" t="s">
        <v>164</v>
      </c>
      <c r="CV10" s="25">
        <f>CV9+1</f>
        <v>4</v>
      </c>
      <c r="CW10" s="26">
        <v>0</v>
      </c>
      <c r="CX10" s="18" t="s">
        <v>77</v>
      </c>
      <c r="CY10" s="19" t="s">
        <v>18</v>
      </c>
      <c r="CZ10" s="18" t="s">
        <v>15</v>
      </c>
      <c r="DA10" s="42">
        <v>50</v>
      </c>
      <c r="DB10" s="21" t="s">
        <v>380</v>
      </c>
      <c r="DC10" s="43">
        <v>1000</v>
      </c>
      <c r="DD10" s="22"/>
      <c r="DE10" s="23" t="s">
        <v>165</v>
      </c>
      <c r="DG10" s="25">
        <f>DG9+1</f>
        <v>4</v>
      </c>
      <c r="DH10" s="26">
        <v>0</v>
      </c>
      <c r="DI10" s="18" t="s">
        <v>77</v>
      </c>
      <c r="DJ10" s="19" t="s">
        <v>18</v>
      </c>
      <c r="DK10" s="18" t="s">
        <v>15</v>
      </c>
      <c r="DL10" s="42">
        <v>50</v>
      </c>
      <c r="DM10" s="21" t="s">
        <v>380</v>
      </c>
      <c r="DN10" s="43">
        <v>1000</v>
      </c>
      <c r="DO10" s="22"/>
      <c r="DP10" s="23" t="s">
        <v>166</v>
      </c>
      <c r="DR10" s="25">
        <f>DR9+1</f>
        <v>4</v>
      </c>
      <c r="DS10" s="26">
        <v>0</v>
      </c>
      <c r="DT10" s="18" t="s">
        <v>77</v>
      </c>
      <c r="DU10" s="19" t="s">
        <v>18</v>
      </c>
      <c r="DV10" s="18" t="s">
        <v>15</v>
      </c>
      <c r="DW10" s="42">
        <v>40</v>
      </c>
      <c r="DX10" s="21" t="s">
        <v>380</v>
      </c>
      <c r="DY10" s="43">
        <v>1000</v>
      </c>
      <c r="DZ10" s="22"/>
      <c r="EA10" s="23" t="s">
        <v>167</v>
      </c>
      <c r="EC10" s="25">
        <f>EC9+1</f>
        <v>4</v>
      </c>
      <c r="ED10" s="26">
        <v>0</v>
      </c>
      <c r="EE10" s="18" t="s">
        <v>77</v>
      </c>
      <c r="EF10" s="19" t="s">
        <v>18</v>
      </c>
      <c r="EG10" s="18" t="s">
        <v>15</v>
      </c>
      <c r="EH10" s="42">
        <v>40</v>
      </c>
      <c r="EI10" s="21" t="s">
        <v>380</v>
      </c>
      <c r="EJ10" s="43">
        <v>1000</v>
      </c>
      <c r="EK10" s="22"/>
      <c r="EL10" s="23" t="s">
        <v>168</v>
      </c>
      <c r="EN10" s="25">
        <f t="shared" si="2"/>
        <v>4</v>
      </c>
      <c r="EO10" s="26">
        <v>0</v>
      </c>
      <c r="EP10" s="18" t="s">
        <v>77</v>
      </c>
      <c r="EQ10" s="19" t="s">
        <v>18</v>
      </c>
      <c r="ER10" s="18" t="s">
        <v>15</v>
      </c>
      <c r="ES10" s="42">
        <v>25</v>
      </c>
      <c r="ET10" s="21" t="s">
        <v>380</v>
      </c>
      <c r="EU10" s="43">
        <v>1000</v>
      </c>
      <c r="EV10" s="22"/>
      <c r="EW10" s="23" t="s">
        <v>169</v>
      </c>
      <c r="EY10" s="25">
        <f>EY9+1</f>
        <v>4</v>
      </c>
      <c r="EZ10" s="26">
        <v>0</v>
      </c>
      <c r="FA10" s="18" t="s">
        <v>77</v>
      </c>
      <c r="FB10" s="19" t="s">
        <v>18</v>
      </c>
      <c r="FC10" s="18" t="s">
        <v>15</v>
      </c>
      <c r="FD10" s="42">
        <v>30</v>
      </c>
      <c r="FE10" s="21" t="s">
        <v>380</v>
      </c>
      <c r="FF10" s="43">
        <v>1000</v>
      </c>
      <c r="FG10" s="22"/>
      <c r="FH10" s="23" t="s">
        <v>170</v>
      </c>
      <c r="FJ10" s="25">
        <f>FJ9+1</f>
        <v>4</v>
      </c>
      <c r="FK10" s="26">
        <v>0</v>
      </c>
      <c r="FL10" s="18" t="s">
        <v>77</v>
      </c>
      <c r="FM10" s="19" t="s">
        <v>18</v>
      </c>
      <c r="FN10" s="18" t="s">
        <v>15</v>
      </c>
      <c r="FO10" s="42">
        <v>25</v>
      </c>
      <c r="FP10" s="21" t="s">
        <v>380</v>
      </c>
      <c r="FQ10" s="43">
        <v>1000</v>
      </c>
      <c r="FR10" s="22"/>
      <c r="FS10" s="23" t="s">
        <v>171</v>
      </c>
      <c r="FU10" s="25">
        <f>FU9+1</f>
        <v>4</v>
      </c>
      <c r="FV10" s="26">
        <v>0</v>
      </c>
      <c r="FW10" s="18" t="s">
        <v>77</v>
      </c>
      <c r="FX10" s="19" t="s">
        <v>18</v>
      </c>
      <c r="FY10" s="18" t="s">
        <v>15</v>
      </c>
      <c r="FZ10" s="42">
        <v>50</v>
      </c>
      <c r="GA10" s="21" t="s">
        <v>380</v>
      </c>
      <c r="GB10" s="43">
        <v>1000</v>
      </c>
      <c r="GC10" s="22"/>
      <c r="GD10" s="23" t="s">
        <v>172</v>
      </c>
      <c r="GF10" s="25">
        <f>GF9+1</f>
        <v>4</v>
      </c>
      <c r="GG10" s="26">
        <v>0</v>
      </c>
      <c r="GH10" s="18" t="s">
        <v>77</v>
      </c>
      <c r="GI10" s="19" t="s">
        <v>18</v>
      </c>
      <c r="GJ10" s="18" t="s">
        <v>15</v>
      </c>
      <c r="GK10" s="42">
        <v>30</v>
      </c>
      <c r="GL10" s="21" t="s">
        <v>380</v>
      </c>
      <c r="GM10" s="43">
        <v>1000</v>
      </c>
      <c r="GN10" s="22"/>
      <c r="GO10" s="23" t="s">
        <v>173</v>
      </c>
      <c r="GQ10" s="25">
        <f t="shared" si="3"/>
        <v>4</v>
      </c>
      <c r="GR10" s="26">
        <v>0</v>
      </c>
      <c r="GS10" s="18" t="s">
        <v>77</v>
      </c>
      <c r="GT10" s="19" t="s">
        <v>18</v>
      </c>
      <c r="GU10" s="18" t="s">
        <v>15</v>
      </c>
      <c r="GV10" s="42">
        <v>25</v>
      </c>
      <c r="GW10" s="21" t="s">
        <v>380</v>
      </c>
      <c r="GX10" s="43">
        <v>1000</v>
      </c>
      <c r="GY10" s="22"/>
      <c r="GZ10" s="36" t="s">
        <v>174</v>
      </c>
      <c r="HB10" s="25">
        <f t="shared" si="4"/>
        <v>4</v>
      </c>
      <c r="HC10" s="26">
        <v>0</v>
      </c>
      <c r="HD10" s="18" t="s">
        <v>77</v>
      </c>
      <c r="HE10" s="19" t="s">
        <v>18</v>
      </c>
      <c r="HF10" s="18" t="s">
        <v>15</v>
      </c>
      <c r="HG10" s="42">
        <v>30</v>
      </c>
      <c r="HH10" s="21" t="s">
        <v>380</v>
      </c>
      <c r="HI10" s="43">
        <v>1000</v>
      </c>
      <c r="HJ10" s="22"/>
      <c r="HK10" s="23" t="s">
        <v>175</v>
      </c>
      <c r="HM10" s="25">
        <f>HM9+1</f>
        <v>4</v>
      </c>
      <c r="HN10" s="26">
        <v>0</v>
      </c>
      <c r="HO10" s="18" t="s">
        <v>77</v>
      </c>
      <c r="HP10" s="19" t="s">
        <v>18</v>
      </c>
      <c r="HQ10" s="18" t="s">
        <v>15</v>
      </c>
      <c r="HR10" s="42">
        <v>20</v>
      </c>
      <c r="HS10" s="21" t="s">
        <v>380</v>
      </c>
      <c r="HT10" s="43">
        <v>1000</v>
      </c>
      <c r="HU10" s="22"/>
      <c r="HV10" s="23" t="s">
        <v>176</v>
      </c>
      <c r="HX10" s="25">
        <f>HX9+1</f>
        <v>4</v>
      </c>
      <c r="HY10" s="26">
        <v>0</v>
      </c>
      <c r="HZ10" s="18" t="s">
        <v>77</v>
      </c>
      <c r="IA10" s="19" t="s">
        <v>18</v>
      </c>
      <c r="IB10" s="18" t="s">
        <v>15</v>
      </c>
      <c r="IC10" s="42">
        <v>40</v>
      </c>
      <c r="ID10" s="21" t="s">
        <v>380</v>
      </c>
      <c r="IE10" s="43">
        <v>1000</v>
      </c>
      <c r="IF10" s="21"/>
      <c r="IG10" s="23" t="s">
        <v>177</v>
      </c>
      <c r="II10" s="25">
        <f>II9+1</f>
        <v>4</v>
      </c>
      <c r="IJ10" s="26">
        <v>0</v>
      </c>
      <c r="IK10" s="18" t="s">
        <v>77</v>
      </c>
      <c r="IL10" s="19" t="s">
        <v>18</v>
      </c>
      <c r="IM10" s="18" t="s">
        <v>15</v>
      </c>
      <c r="IN10" s="42">
        <v>35</v>
      </c>
      <c r="IO10" s="21" t="s">
        <v>380</v>
      </c>
      <c r="IP10" s="43">
        <v>1000</v>
      </c>
      <c r="IQ10" s="22"/>
      <c r="IR10" s="23" t="s">
        <v>178</v>
      </c>
      <c r="IT10" s="25">
        <f>IT9+1</f>
        <v>4</v>
      </c>
      <c r="IU10" s="26">
        <v>0</v>
      </c>
      <c r="IV10" s="18" t="s">
        <v>77</v>
      </c>
      <c r="IW10" s="19" t="s">
        <v>18</v>
      </c>
      <c r="IX10" s="18" t="s">
        <v>15</v>
      </c>
      <c r="IY10" s="42">
        <v>30</v>
      </c>
      <c r="IZ10" s="21" t="s">
        <v>380</v>
      </c>
      <c r="JA10" s="43">
        <v>1000</v>
      </c>
      <c r="JB10" s="22"/>
      <c r="JC10" s="23" t="s">
        <v>179</v>
      </c>
      <c r="JE10" s="25">
        <f>JE9+1</f>
        <v>4</v>
      </c>
      <c r="JF10" s="26">
        <v>0</v>
      </c>
      <c r="JG10" s="18" t="s">
        <v>77</v>
      </c>
      <c r="JH10" s="19" t="s">
        <v>18</v>
      </c>
      <c r="JI10" s="18" t="s">
        <v>15</v>
      </c>
      <c r="JJ10" s="42">
        <v>75</v>
      </c>
      <c r="JK10" s="21" t="s">
        <v>380</v>
      </c>
      <c r="JL10" s="43">
        <v>1000</v>
      </c>
      <c r="JM10" s="22"/>
      <c r="JN10" s="23" t="s">
        <v>180</v>
      </c>
      <c r="JP10" s="25">
        <f>JP9+1</f>
        <v>4</v>
      </c>
      <c r="JQ10" s="26">
        <v>0</v>
      </c>
      <c r="JR10" s="18" t="s">
        <v>77</v>
      </c>
      <c r="JS10" s="19" t="s">
        <v>18</v>
      </c>
      <c r="JT10" s="18" t="s">
        <v>15</v>
      </c>
      <c r="JU10" s="42">
        <v>75</v>
      </c>
      <c r="JV10" s="21" t="s">
        <v>380</v>
      </c>
      <c r="JW10" s="43">
        <v>1000</v>
      </c>
      <c r="JX10" s="22"/>
      <c r="JY10" s="23" t="s">
        <v>181</v>
      </c>
      <c r="KA10" s="30"/>
      <c r="KB10" s="31"/>
      <c r="KC10" s="70"/>
      <c r="KD10" s="71"/>
      <c r="KE10" s="70"/>
      <c r="KF10" s="72"/>
      <c r="KG10" s="72"/>
      <c r="KH10" s="73"/>
      <c r="KI10" s="74"/>
      <c r="KJ10" s="33"/>
      <c r="KL10" s="30"/>
      <c r="KM10" s="31"/>
      <c r="KN10" s="70"/>
      <c r="KO10" s="71"/>
      <c r="KP10" s="70"/>
      <c r="KQ10" s="72"/>
      <c r="KR10" s="72"/>
      <c r="KS10" s="73"/>
      <c r="KT10" s="74"/>
      <c r="KU10" s="33"/>
    </row>
    <row r="11" spans="1:494" ht="135" customHeight="1">
      <c r="A11" s="25">
        <f t="shared" si="5"/>
        <v>5</v>
      </c>
      <c r="B11" s="26">
        <v>0</v>
      </c>
      <c r="C11" s="18" t="s">
        <v>77</v>
      </c>
      <c r="D11" s="19" t="s">
        <v>18</v>
      </c>
      <c r="E11" s="18" t="s">
        <v>15</v>
      </c>
      <c r="F11" s="42">
        <v>40</v>
      </c>
      <c r="G11" s="21" t="s">
        <v>380</v>
      </c>
      <c r="H11" s="46">
        <v>1000</v>
      </c>
      <c r="I11" s="22"/>
      <c r="J11" s="23" t="s">
        <v>182</v>
      </c>
      <c r="L11" s="25">
        <f>L10+1</f>
        <v>5</v>
      </c>
      <c r="M11" s="26">
        <v>0</v>
      </c>
      <c r="N11" s="18" t="s">
        <v>77</v>
      </c>
      <c r="O11" s="19" t="s">
        <v>18</v>
      </c>
      <c r="P11" s="18" t="s">
        <v>15</v>
      </c>
      <c r="Q11" s="42">
        <v>25</v>
      </c>
      <c r="R11" s="21" t="s">
        <v>380</v>
      </c>
      <c r="S11" s="42"/>
      <c r="T11" s="22"/>
      <c r="U11" s="23" t="s">
        <v>183</v>
      </c>
      <c r="W11" s="25">
        <f t="shared" si="0"/>
        <v>5</v>
      </c>
      <c r="X11" s="26">
        <v>0</v>
      </c>
      <c r="Y11" s="18" t="s">
        <v>77</v>
      </c>
      <c r="Z11" s="19" t="s">
        <v>18</v>
      </c>
      <c r="AA11" s="18" t="s">
        <v>15</v>
      </c>
      <c r="AB11" s="42">
        <v>25</v>
      </c>
      <c r="AC11" s="21" t="s">
        <v>380</v>
      </c>
      <c r="AD11" s="42"/>
      <c r="AE11" s="22"/>
      <c r="AF11" s="23" t="s">
        <v>184</v>
      </c>
      <c r="AH11" s="25">
        <f t="shared" si="1"/>
        <v>5</v>
      </c>
      <c r="AI11" s="26">
        <v>0</v>
      </c>
      <c r="AJ11" s="18" t="s">
        <v>77</v>
      </c>
      <c r="AK11" s="19" t="s">
        <v>18</v>
      </c>
      <c r="AL11" s="18" t="s">
        <v>15</v>
      </c>
      <c r="AM11" s="42">
        <v>25</v>
      </c>
      <c r="AN11" s="21" t="s">
        <v>380</v>
      </c>
      <c r="AO11" s="42"/>
      <c r="AP11" s="22"/>
      <c r="AQ11" s="23" t="s">
        <v>185</v>
      </c>
      <c r="AS11" s="25">
        <f>AS10+1</f>
        <v>5</v>
      </c>
      <c r="AT11" s="26">
        <v>0</v>
      </c>
      <c r="AU11" s="18" t="s">
        <v>77</v>
      </c>
      <c r="AV11" s="19" t="s">
        <v>18</v>
      </c>
      <c r="AW11" s="18" t="s">
        <v>15</v>
      </c>
      <c r="AX11" s="42">
        <v>75</v>
      </c>
      <c r="AY11" s="21" t="s">
        <v>380</v>
      </c>
      <c r="AZ11" s="43">
        <v>1000</v>
      </c>
      <c r="BA11" s="22"/>
      <c r="BB11" s="36" t="s">
        <v>186</v>
      </c>
      <c r="BD11" s="25">
        <f>BD10+1</f>
        <v>5</v>
      </c>
      <c r="BE11" s="26">
        <v>0</v>
      </c>
      <c r="BF11" s="18" t="s">
        <v>77</v>
      </c>
      <c r="BG11" s="19" t="s">
        <v>18</v>
      </c>
      <c r="BH11" s="18" t="s">
        <v>15</v>
      </c>
      <c r="BI11" s="42">
        <v>40</v>
      </c>
      <c r="BJ11" s="21" t="s">
        <v>380</v>
      </c>
      <c r="BK11" s="43">
        <v>1000</v>
      </c>
      <c r="BL11" s="22"/>
      <c r="BM11" s="23" t="s">
        <v>187</v>
      </c>
      <c r="BO11" s="25">
        <f>BO10+1</f>
        <v>5</v>
      </c>
      <c r="BP11" s="26">
        <v>0</v>
      </c>
      <c r="BQ11" s="18" t="s">
        <v>77</v>
      </c>
      <c r="BR11" s="19" t="s">
        <v>18</v>
      </c>
      <c r="BS11" s="18" t="s">
        <v>15</v>
      </c>
      <c r="BT11" s="42">
        <v>40</v>
      </c>
      <c r="BU11" s="21" t="s">
        <v>380</v>
      </c>
      <c r="BV11" s="43">
        <v>1000</v>
      </c>
      <c r="BW11" s="22"/>
      <c r="BX11" s="23" t="s">
        <v>188</v>
      </c>
      <c r="BZ11" s="25">
        <f>BZ10+1</f>
        <v>5</v>
      </c>
      <c r="CA11" s="26">
        <v>0</v>
      </c>
      <c r="CB11" s="18" t="s">
        <v>77</v>
      </c>
      <c r="CC11" s="19" t="s">
        <v>18</v>
      </c>
      <c r="CD11" s="18" t="s">
        <v>15</v>
      </c>
      <c r="CE11" s="42">
        <v>25</v>
      </c>
      <c r="CF11" s="21" t="s">
        <v>380</v>
      </c>
      <c r="CG11" s="43">
        <v>1000</v>
      </c>
      <c r="CH11" s="22"/>
      <c r="CI11" s="23" t="s">
        <v>189</v>
      </c>
      <c r="CK11" s="25">
        <f>CK10+1</f>
        <v>5</v>
      </c>
      <c r="CL11" s="26">
        <v>0</v>
      </c>
      <c r="CM11" s="18" t="s">
        <v>77</v>
      </c>
      <c r="CN11" s="19" t="s">
        <v>18</v>
      </c>
      <c r="CO11" s="18" t="s">
        <v>15</v>
      </c>
      <c r="CP11" s="42">
        <v>35</v>
      </c>
      <c r="CQ11" s="21" t="s">
        <v>380</v>
      </c>
      <c r="CR11" s="43">
        <v>1000</v>
      </c>
      <c r="CS11" s="22"/>
      <c r="CT11" s="23" t="s">
        <v>190</v>
      </c>
      <c r="CV11" s="25">
        <f>CV10+1</f>
        <v>5</v>
      </c>
      <c r="CW11" s="26">
        <v>0</v>
      </c>
      <c r="CX11" s="18" t="s">
        <v>77</v>
      </c>
      <c r="CY11" s="19" t="s">
        <v>18</v>
      </c>
      <c r="CZ11" s="18" t="s">
        <v>15</v>
      </c>
      <c r="DA11" s="42">
        <v>50</v>
      </c>
      <c r="DB11" s="21" t="s">
        <v>380</v>
      </c>
      <c r="DC11" s="43">
        <v>1000</v>
      </c>
      <c r="DD11" s="22"/>
      <c r="DE11" s="23" t="s">
        <v>191</v>
      </c>
      <c r="DG11" s="25">
        <f>DG10+1</f>
        <v>5</v>
      </c>
      <c r="DH11" s="26">
        <v>0</v>
      </c>
      <c r="DI11" s="18" t="s">
        <v>77</v>
      </c>
      <c r="DJ11" s="19" t="s">
        <v>18</v>
      </c>
      <c r="DK11" s="18" t="s">
        <v>15</v>
      </c>
      <c r="DL11" s="42">
        <v>50</v>
      </c>
      <c r="DM11" s="21" t="s">
        <v>380</v>
      </c>
      <c r="DN11" s="43">
        <v>1000</v>
      </c>
      <c r="DO11" s="22"/>
      <c r="DP11" s="23" t="s">
        <v>192</v>
      </c>
      <c r="DR11" s="25">
        <f>DR10+1</f>
        <v>5</v>
      </c>
      <c r="DS11" s="26">
        <v>0</v>
      </c>
      <c r="DT11" s="18" t="s">
        <v>77</v>
      </c>
      <c r="DU11" s="19" t="s">
        <v>18</v>
      </c>
      <c r="DV11" s="18" t="s">
        <v>15</v>
      </c>
      <c r="DW11" s="42">
        <v>40</v>
      </c>
      <c r="DX11" s="21" t="s">
        <v>380</v>
      </c>
      <c r="DY11" s="43">
        <v>1000</v>
      </c>
      <c r="DZ11" s="22"/>
      <c r="EA11" s="23" t="s">
        <v>193</v>
      </c>
      <c r="EC11" s="25">
        <f>EC10+1</f>
        <v>5</v>
      </c>
      <c r="ED11" s="26">
        <v>0</v>
      </c>
      <c r="EE11" s="18" t="s">
        <v>77</v>
      </c>
      <c r="EF11" s="19" t="s">
        <v>18</v>
      </c>
      <c r="EG11" s="18" t="s">
        <v>15</v>
      </c>
      <c r="EH11" s="42">
        <v>40</v>
      </c>
      <c r="EI11" s="21" t="s">
        <v>380</v>
      </c>
      <c r="EJ11" s="43">
        <v>1000</v>
      </c>
      <c r="EK11" s="22"/>
      <c r="EL11" s="23" t="s">
        <v>194</v>
      </c>
      <c r="EN11" s="25">
        <f t="shared" si="2"/>
        <v>5</v>
      </c>
      <c r="EO11" s="26">
        <v>0</v>
      </c>
      <c r="EP11" s="18" t="s">
        <v>77</v>
      </c>
      <c r="EQ11" s="19" t="s">
        <v>18</v>
      </c>
      <c r="ER11" s="18" t="s">
        <v>15</v>
      </c>
      <c r="ES11" s="42">
        <v>25</v>
      </c>
      <c r="ET11" s="21" t="s">
        <v>380</v>
      </c>
      <c r="EU11" s="43">
        <v>1000</v>
      </c>
      <c r="EV11" s="22"/>
      <c r="EW11" s="23" t="s">
        <v>195</v>
      </c>
      <c r="EY11" s="25">
        <f>EY10+1</f>
        <v>5</v>
      </c>
      <c r="EZ11" s="26">
        <v>0</v>
      </c>
      <c r="FA11" s="18" t="s">
        <v>77</v>
      </c>
      <c r="FB11" s="19" t="s">
        <v>18</v>
      </c>
      <c r="FC11" s="18" t="s">
        <v>15</v>
      </c>
      <c r="FD11" s="42">
        <v>30</v>
      </c>
      <c r="FE11" s="21" t="s">
        <v>380</v>
      </c>
      <c r="FF11" s="43">
        <v>1000</v>
      </c>
      <c r="FG11" s="22"/>
      <c r="FH11" s="23" t="s">
        <v>196</v>
      </c>
      <c r="FJ11" s="25">
        <f>FJ10+1</f>
        <v>5</v>
      </c>
      <c r="FK11" s="26">
        <v>0</v>
      </c>
      <c r="FL11" s="18" t="s">
        <v>77</v>
      </c>
      <c r="FM11" s="19" t="s">
        <v>18</v>
      </c>
      <c r="FN11" s="18" t="s">
        <v>15</v>
      </c>
      <c r="FO11" s="42">
        <v>25</v>
      </c>
      <c r="FP11" s="21" t="s">
        <v>380</v>
      </c>
      <c r="FQ11" s="43">
        <v>1000</v>
      </c>
      <c r="FR11" s="22"/>
      <c r="FS11" s="23" t="s">
        <v>197</v>
      </c>
      <c r="FU11" s="25">
        <f>FU10+1</f>
        <v>5</v>
      </c>
      <c r="FV11" s="26">
        <v>0</v>
      </c>
      <c r="FW11" s="18" t="s">
        <v>77</v>
      </c>
      <c r="FX11" s="19" t="s">
        <v>18</v>
      </c>
      <c r="FY11" s="18" t="s">
        <v>15</v>
      </c>
      <c r="FZ11" s="42">
        <v>50</v>
      </c>
      <c r="GA11" s="21" t="s">
        <v>380</v>
      </c>
      <c r="GB11" s="43">
        <v>1000</v>
      </c>
      <c r="GC11" s="22"/>
      <c r="GD11" s="23" t="s">
        <v>198</v>
      </c>
      <c r="GF11" s="25">
        <f>GF10+1</f>
        <v>5</v>
      </c>
      <c r="GG11" s="26">
        <v>0</v>
      </c>
      <c r="GH11" s="18" t="s">
        <v>77</v>
      </c>
      <c r="GI11" s="19" t="s">
        <v>18</v>
      </c>
      <c r="GJ11" s="18" t="s">
        <v>15</v>
      </c>
      <c r="GK11" s="42">
        <v>30</v>
      </c>
      <c r="GL11" s="21" t="s">
        <v>380</v>
      </c>
      <c r="GM11" s="43">
        <v>1000</v>
      </c>
      <c r="GN11" s="22"/>
      <c r="GO11" s="23" t="s">
        <v>199</v>
      </c>
      <c r="GQ11" s="25">
        <f t="shared" si="3"/>
        <v>5</v>
      </c>
      <c r="GR11" s="26">
        <v>0</v>
      </c>
      <c r="GS11" s="18" t="s">
        <v>77</v>
      </c>
      <c r="GT11" s="19" t="s">
        <v>18</v>
      </c>
      <c r="GU11" s="18" t="s">
        <v>15</v>
      </c>
      <c r="GV11" s="42">
        <v>25</v>
      </c>
      <c r="GW11" s="21" t="s">
        <v>380</v>
      </c>
      <c r="GX11" s="43">
        <v>1000</v>
      </c>
      <c r="GY11" s="22"/>
      <c r="GZ11" s="36" t="s">
        <v>200</v>
      </c>
      <c r="HB11" s="25">
        <f t="shared" si="4"/>
        <v>5</v>
      </c>
      <c r="HC11" s="26">
        <v>0</v>
      </c>
      <c r="HD11" s="18" t="s">
        <v>77</v>
      </c>
      <c r="HE11" s="19" t="s">
        <v>18</v>
      </c>
      <c r="HF11" s="18" t="s">
        <v>15</v>
      </c>
      <c r="HG11" s="42">
        <v>30</v>
      </c>
      <c r="HH11" s="21" t="s">
        <v>380</v>
      </c>
      <c r="HI11" s="43">
        <v>1000</v>
      </c>
      <c r="HJ11" s="22"/>
      <c r="HK11" s="23" t="s">
        <v>201</v>
      </c>
      <c r="HM11" s="25">
        <f>HM10+1</f>
        <v>5</v>
      </c>
      <c r="HN11" s="26">
        <v>0</v>
      </c>
      <c r="HO11" s="18" t="s">
        <v>77</v>
      </c>
      <c r="HP11" s="19" t="s">
        <v>18</v>
      </c>
      <c r="HQ11" s="18" t="s">
        <v>15</v>
      </c>
      <c r="HR11" s="42">
        <v>20</v>
      </c>
      <c r="HS11" s="21" t="s">
        <v>380</v>
      </c>
      <c r="HT11" s="43">
        <v>1000</v>
      </c>
      <c r="HU11" s="22"/>
      <c r="HV11" s="23" t="s">
        <v>202</v>
      </c>
      <c r="HX11" s="25">
        <f>HX10+1</f>
        <v>5</v>
      </c>
      <c r="HY11" s="26">
        <v>0</v>
      </c>
      <c r="HZ11" s="18" t="s">
        <v>77</v>
      </c>
      <c r="IA11" s="19" t="s">
        <v>18</v>
      </c>
      <c r="IB11" s="18" t="s">
        <v>15</v>
      </c>
      <c r="IC11" s="42">
        <v>40</v>
      </c>
      <c r="ID11" s="21" t="s">
        <v>380</v>
      </c>
      <c r="IE11" s="43">
        <v>1000</v>
      </c>
      <c r="IF11" s="21"/>
      <c r="IG11" s="23" t="s">
        <v>203</v>
      </c>
      <c r="II11" s="25">
        <f>II10+1</f>
        <v>5</v>
      </c>
      <c r="IJ11" s="26">
        <v>0</v>
      </c>
      <c r="IK11" s="18" t="s">
        <v>77</v>
      </c>
      <c r="IL11" s="19" t="s">
        <v>18</v>
      </c>
      <c r="IM11" s="18" t="s">
        <v>15</v>
      </c>
      <c r="IN11" s="42">
        <v>35</v>
      </c>
      <c r="IO11" s="21" t="s">
        <v>380</v>
      </c>
      <c r="IP11" s="43">
        <v>1000</v>
      </c>
      <c r="IQ11" s="22"/>
      <c r="IR11" s="23" t="s">
        <v>204</v>
      </c>
      <c r="IT11" s="25">
        <f>IT10+1</f>
        <v>5</v>
      </c>
      <c r="IU11" s="26">
        <v>0</v>
      </c>
      <c r="IV11" s="18" t="s">
        <v>77</v>
      </c>
      <c r="IW11" s="19" t="s">
        <v>18</v>
      </c>
      <c r="IX11" s="18" t="s">
        <v>15</v>
      </c>
      <c r="IY11" s="42">
        <v>30</v>
      </c>
      <c r="IZ11" s="21" t="s">
        <v>380</v>
      </c>
      <c r="JA11" s="43">
        <v>1000</v>
      </c>
      <c r="JB11" s="22"/>
      <c r="JC11" s="23" t="s">
        <v>205</v>
      </c>
      <c r="JE11" s="25">
        <f>JE10+1</f>
        <v>5</v>
      </c>
      <c r="JF11" s="26">
        <v>0</v>
      </c>
      <c r="JG11" s="18" t="s">
        <v>77</v>
      </c>
      <c r="JH11" s="19" t="s">
        <v>18</v>
      </c>
      <c r="JI11" s="18" t="s">
        <v>15</v>
      </c>
      <c r="JJ11" s="42">
        <v>75</v>
      </c>
      <c r="JK11" s="21" t="s">
        <v>380</v>
      </c>
      <c r="JL11" s="43">
        <v>1000</v>
      </c>
      <c r="JM11" s="22"/>
      <c r="JN11" s="36" t="s">
        <v>206</v>
      </c>
      <c r="JP11" s="25">
        <f>JP10+1</f>
        <v>5</v>
      </c>
      <c r="JQ11" s="26">
        <v>0</v>
      </c>
      <c r="JR11" s="18" t="s">
        <v>77</v>
      </c>
      <c r="JS11" s="19" t="s">
        <v>18</v>
      </c>
      <c r="JT11" s="18" t="s">
        <v>15</v>
      </c>
      <c r="JU11" s="42">
        <v>75</v>
      </c>
      <c r="JV11" s="21" t="s">
        <v>380</v>
      </c>
      <c r="JW11" s="43">
        <v>1000</v>
      </c>
      <c r="JX11" s="22"/>
      <c r="JY11" s="36" t="s">
        <v>207</v>
      </c>
      <c r="KA11" s="30"/>
      <c r="KB11" s="31"/>
      <c r="KC11" s="70"/>
      <c r="KD11" s="71"/>
      <c r="KE11" s="70"/>
      <c r="KF11" s="72"/>
      <c r="KG11" s="72"/>
      <c r="KH11" s="73"/>
      <c r="KI11" s="74"/>
      <c r="KJ11" s="33"/>
      <c r="KL11" s="30"/>
      <c r="KM11" s="31"/>
      <c r="KN11" s="70"/>
      <c r="KO11" s="71"/>
      <c r="KP11" s="70"/>
      <c r="KQ11" s="72"/>
      <c r="KR11" s="72"/>
      <c r="KS11" s="73"/>
      <c r="KT11" s="74"/>
      <c r="KU11" s="33"/>
    </row>
    <row r="12" spans="1:494" ht="135" customHeight="1">
      <c r="L12" s="25">
        <f>L11+1</f>
        <v>6</v>
      </c>
      <c r="M12" s="26">
        <v>0</v>
      </c>
      <c r="N12" s="18" t="s">
        <v>77</v>
      </c>
      <c r="O12" s="19" t="s">
        <v>18</v>
      </c>
      <c r="P12" s="18" t="s">
        <v>15</v>
      </c>
      <c r="Q12" s="42">
        <v>25</v>
      </c>
      <c r="R12" s="21" t="s">
        <v>380</v>
      </c>
      <c r="S12" s="42"/>
      <c r="T12" s="22"/>
      <c r="U12" s="23" t="s">
        <v>208</v>
      </c>
      <c r="W12" s="25">
        <f t="shared" si="0"/>
        <v>6</v>
      </c>
      <c r="X12" s="26">
        <v>0</v>
      </c>
      <c r="Y12" s="18" t="s">
        <v>77</v>
      </c>
      <c r="Z12" s="19" t="s">
        <v>18</v>
      </c>
      <c r="AA12" s="18" t="s">
        <v>15</v>
      </c>
      <c r="AB12" s="42">
        <v>25</v>
      </c>
      <c r="AC12" s="21" t="s">
        <v>380</v>
      </c>
      <c r="AD12" s="42"/>
      <c r="AE12" s="22"/>
      <c r="AF12" s="23" t="s">
        <v>209</v>
      </c>
      <c r="AH12" s="25">
        <f t="shared" si="1"/>
        <v>6</v>
      </c>
      <c r="AI12" s="26">
        <v>0</v>
      </c>
      <c r="AJ12" s="18" t="s">
        <v>77</v>
      </c>
      <c r="AK12" s="19" t="s">
        <v>18</v>
      </c>
      <c r="AL12" s="18" t="s">
        <v>15</v>
      </c>
      <c r="AM12" s="42">
        <v>25</v>
      </c>
      <c r="AN12" s="21" t="s">
        <v>380</v>
      </c>
      <c r="AO12" s="42"/>
      <c r="AP12" s="22"/>
      <c r="AQ12" s="23" t="s">
        <v>210</v>
      </c>
      <c r="EN12" s="25">
        <f t="shared" si="2"/>
        <v>6</v>
      </c>
      <c r="EO12" s="26">
        <v>0</v>
      </c>
      <c r="EP12" s="18" t="s">
        <v>77</v>
      </c>
      <c r="EQ12" s="19" t="s">
        <v>18</v>
      </c>
      <c r="ER12" s="18" t="s">
        <v>15</v>
      </c>
      <c r="ES12" s="42">
        <v>25</v>
      </c>
      <c r="ET12" s="21" t="s">
        <v>380</v>
      </c>
      <c r="EU12" s="43">
        <v>1000</v>
      </c>
      <c r="EV12" s="22"/>
      <c r="EW12" s="23" t="s">
        <v>91</v>
      </c>
      <c r="FJ12" s="25">
        <f t="shared" ref="FJ12:FJ16" si="6">FJ11+1</f>
        <v>6</v>
      </c>
      <c r="FK12" s="26">
        <v>0</v>
      </c>
      <c r="FL12" s="18" t="s">
        <v>77</v>
      </c>
      <c r="FM12" s="19" t="s">
        <v>18</v>
      </c>
      <c r="FN12" s="18" t="s">
        <v>15</v>
      </c>
      <c r="FO12" s="42">
        <v>25</v>
      </c>
      <c r="FP12" s="21" t="s">
        <v>380</v>
      </c>
      <c r="FQ12" s="43">
        <v>1000</v>
      </c>
      <c r="FR12" s="22"/>
      <c r="FS12" s="23" t="s">
        <v>93</v>
      </c>
      <c r="GQ12" s="25">
        <f t="shared" si="3"/>
        <v>6</v>
      </c>
      <c r="GR12" s="26">
        <v>0</v>
      </c>
      <c r="GS12" s="18" t="s">
        <v>77</v>
      </c>
      <c r="GT12" s="19" t="s">
        <v>18</v>
      </c>
      <c r="GU12" s="18" t="s">
        <v>15</v>
      </c>
      <c r="GV12" s="42">
        <v>25</v>
      </c>
      <c r="GW12" s="21" t="s">
        <v>380</v>
      </c>
      <c r="GX12" s="43">
        <v>1000</v>
      </c>
      <c r="GY12" s="22"/>
      <c r="GZ12" s="36" t="s">
        <v>96</v>
      </c>
      <c r="HB12" s="25">
        <f t="shared" si="4"/>
        <v>6</v>
      </c>
      <c r="HC12" s="26">
        <v>0</v>
      </c>
      <c r="HD12" s="18" t="s">
        <v>77</v>
      </c>
      <c r="HE12" s="19" t="s">
        <v>18</v>
      </c>
      <c r="HF12" s="18" t="s">
        <v>15</v>
      </c>
      <c r="HG12" s="42">
        <v>30</v>
      </c>
      <c r="HH12" s="21" t="s">
        <v>380</v>
      </c>
      <c r="HI12" s="43">
        <v>1000</v>
      </c>
      <c r="HJ12" s="22"/>
      <c r="HK12" s="23" t="s">
        <v>211</v>
      </c>
    </row>
    <row r="13" spans="1:494" ht="135" customHeight="1">
      <c r="L13" s="25">
        <f t="shared" ref="L13:L14" si="7">L12+1</f>
        <v>7</v>
      </c>
      <c r="M13" s="26">
        <v>0</v>
      </c>
      <c r="N13" s="18" t="s">
        <v>77</v>
      </c>
      <c r="O13" s="19" t="s">
        <v>18</v>
      </c>
      <c r="P13" s="18" t="s">
        <v>15</v>
      </c>
      <c r="Q13" s="42">
        <v>25</v>
      </c>
      <c r="R13" s="21" t="s">
        <v>380</v>
      </c>
      <c r="S13" s="42"/>
      <c r="T13" s="48"/>
      <c r="U13" s="49" t="s">
        <v>212</v>
      </c>
      <c r="W13" s="25">
        <f t="shared" si="0"/>
        <v>7</v>
      </c>
      <c r="X13" s="26">
        <v>0</v>
      </c>
      <c r="Y13" s="18" t="s">
        <v>77</v>
      </c>
      <c r="Z13" s="19" t="s">
        <v>18</v>
      </c>
      <c r="AA13" s="18" t="s">
        <v>15</v>
      </c>
      <c r="AB13" s="42">
        <v>25</v>
      </c>
      <c r="AC13" s="21" t="s">
        <v>380</v>
      </c>
      <c r="AD13" s="42"/>
      <c r="AE13" s="22"/>
      <c r="AF13" s="23" t="s">
        <v>213</v>
      </c>
      <c r="AH13" s="25">
        <f t="shared" si="1"/>
        <v>7</v>
      </c>
      <c r="AI13" s="26">
        <v>0</v>
      </c>
      <c r="AJ13" s="18" t="s">
        <v>77</v>
      </c>
      <c r="AK13" s="19" t="s">
        <v>18</v>
      </c>
      <c r="AL13" s="18" t="s">
        <v>15</v>
      </c>
      <c r="AM13" s="42">
        <v>25</v>
      </c>
      <c r="AN13" s="21" t="s">
        <v>380</v>
      </c>
      <c r="AO13" s="42"/>
      <c r="AP13" s="22"/>
      <c r="AQ13" s="23" t="s">
        <v>214</v>
      </c>
      <c r="EN13" s="25">
        <f t="shared" si="2"/>
        <v>7</v>
      </c>
      <c r="EO13" s="26">
        <v>0</v>
      </c>
      <c r="EP13" s="18" t="s">
        <v>77</v>
      </c>
      <c r="EQ13" s="19" t="s">
        <v>18</v>
      </c>
      <c r="ER13" s="18" t="s">
        <v>15</v>
      </c>
      <c r="ES13" s="42">
        <v>25</v>
      </c>
      <c r="ET13" s="21" t="s">
        <v>380</v>
      </c>
      <c r="EU13" s="43">
        <v>1000</v>
      </c>
      <c r="EV13" s="22"/>
      <c r="EW13" s="23" t="s">
        <v>215</v>
      </c>
      <c r="FJ13" s="25">
        <f t="shared" si="6"/>
        <v>7</v>
      </c>
      <c r="FK13" s="26">
        <v>0</v>
      </c>
      <c r="FL13" s="18" t="s">
        <v>77</v>
      </c>
      <c r="FM13" s="19" t="s">
        <v>18</v>
      </c>
      <c r="FN13" s="18" t="s">
        <v>15</v>
      </c>
      <c r="FO13" s="42">
        <v>25</v>
      </c>
      <c r="FP13" s="21" t="s">
        <v>380</v>
      </c>
      <c r="FQ13" s="43">
        <v>1000</v>
      </c>
      <c r="FR13" s="22"/>
      <c r="FS13" s="23" t="s">
        <v>119</v>
      </c>
      <c r="GQ13" s="25">
        <f t="shared" si="3"/>
        <v>7</v>
      </c>
      <c r="GR13" s="26">
        <v>0</v>
      </c>
      <c r="GS13" s="18" t="s">
        <v>77</v>
      </c>
      <c r="GT13" s="19" t="s">
        <v>18</v>
      </c>
      <c r="GU13" s="18" t="s">
        <v>15</v>
      </c>
      <c r="GV13" s="42">
        <v>25</v>
      </c>
      <c r="GW13" s="21" t="s">
        <v>380</v>
      </c>
      <c r="GX13" s="43">
        <v>1000</v>
      </c>
      <c r="GY13" s="22"/>
      <c r="GZ13" s="36" t="s">
        <v>122</v>
      </c>
      <c r="HB13" s="25">
        <f t="shared" si="4"/>
        <v>7</v>
      </c>
      <c r="HC13" s="26">
        <v>0</v>
      </c>
      <c r="HD13" s="18" t="s">
        <v>77</v>
      </c>
      <c r="HE13" s="19" t="s">
        <v>18</v>
      </c>
      <c r="HF13" s="18" t="s">
        <v>15</v>
      </c>
      <c r="HG13" s="42">
        <v>30</v>
      </c>
      <c r="HH13" s="21" t="s">
        <v>380</v>
      </c>
      <c r="HI13" s="43">
        <v>1000</v>
      </c>
      <c r="HJ13" s="22"/>
      <c r="HK13" s="23" t="s">
        <v>216</v>
      </c>
    </row>
    <row r="14" spans="1:494" ht="135" customHeight="1">
      <c r="L14" s="25">
        <f t="shared" si="7"/>
        <v>8</v>
      </c>
      <c r="M14" s="26">
        <v>0</v>
      </c>
      <c r="N14" s="18" t="s">
        <v>77</v>
      </c>
      <c r="O14" s="19" t="s">
        <v>18</v>
      </c>
      <c r="P14" s="18" t="s">
        <v>15</v>
      </c>
      <c r="Q14" s="42">
        <v>25</v>
      </c>
      <c r="R14" s="21" t="s">
        <v>380</v>
      </c>
      <c r="S14" s="42"/>
      <c r="T14" s="48"/>
      <c r="U14" s="49" t="s">
        <v>217</v>
      </c>
      <c r="W14" s="25">
        <f t="shared" si="0"/>
        <v>8</v>
      </c>
      <c r="X14" s="26">
        <v>0</v>
      </c>
      <c r="Y14" s="18" t="s">
        <v>77</v>
      </c>
      <c r="Z14" s="19" t="s">
        <v>18</v>
      </c>
      <c r="AA14" s="18" t="s">
        <v>15</v>
      </c>
      <c r="AB14" s="42">
        <v>25</v>
      </c>
      <c r="AC14" s="21" t="s">
        <v>380</v>
      </c>
      <c r="AD14" s="42"/>
      <c r="AE14" s="22"/>
      <c r="AF14" s="23" t="s">
        <v>218</v>
      </c>
      <c r="DN14" s="3" t="s">
        <v>219</v>
      </c>
      <c r="EN14" s="25">
        <f t="shared" si="2"/>
        <v>8</v>
      </c>
      <c r="EO14" s="26">
        <v>0</v>
      </c>
      <c r="EP14" s="18" t="s">
        <v>77</v>
      </c>
      <c r="EQ14" s="19" t="s">
        <v>18</v>
      </c>
      <c r="ER14" s="18" t="s">
        <v>15</v>
      </c>
      <c r="ES14" s="42">
        <v>25</v>
      </c>
      <c r="ET14" s="21" t="s">
        <v>380</v>
      </c>
      <c r="EU14" s="43">
        <v>1000</v>
      </c>
      <c r="EV14" s="22"/>
      <c r="EW14" s="23" t="s">
        <v>220</v>
      </c>
      <c r="FJ14" s="25">
        <f t="shared" si="6"/>
        <v>8</v>
      </c>
      <c r="FK14" s="26">
        <v>0</v>
      </c>
      <c r="FL14" s="18" t="s">
        <v>77</v>
      </c>
      <c r="FM14" s="19" t="s">
        <v>18</v>
      </c>
      <c r="FN14" s="18" t="s">
        <v>15</v>
      </c>
      <c r="FO14" s="42">
        <v>25</v>
      </c>
      <c r="FP14" s="21" t="s">
        <v>380</v>
      </c>
      <c r="FQ14" s="43">
        <v>1000</v>
      </c>
      <c r="FR14" s="22"/>
      <c r="FS14" s="23" t="s">
        <v>145</v>
      </c>
      <c r="GQ14" s="25">
        <f t="shared" si="3"/>
        <v>8</v>
      </c>
      <c r="GR14" s="26">
        <v>0</v>
      </c>
      <c r="GS14" s="18" t="s">
        <v>77</v>
      </c>
      <c r="GT14" s="19" t="s">
        <v>18</v>
      </c>
      <c r="GU14" s="18" t="s">
        <v>15</v>
      </c>
      <c r="GV14" s="42">
        <v>25</v>
      </c>
      <c r="GW14" s="21" t="s">
        <v>380</v>
      </c>
      <c r="GX14" s="43">
        <v>1000</v>
      </c>
      <c r="GY14" s="22"/>
      <c r="GZ14" s="36" t="s">
        <v>148</v>
      </c>
      <c r="HB14" s="25">
        <f t="shared" si="4"/>
        <v>8</v>
      </c>
      <c r="HC14" s="26">
        <v>0</v>
      </c>
      <c r="HD14" s="18" t="s">
        <v>77</v>
      </c>
      <c r="HE14" s="19" t="s">
        <v>18</v>
      </c>
      <c r="HF14" s="18" t="s">
        <v>15</v>
      </c>
      <c r="HG14" s="42">
        <v>30</v>
      </c>
      <c r="HH14" s="21" t="s">
        <v>380</v>
      </c>
      <c r="HI14" s="43">
        <v>1000</v>
      </c>
      <c r="HJ14" s="22"/>
      <c r="HK14" s="23" t="s">
        <v>221</v>
      </c>
    </row>
    <row r="15" spans="1:494" ht="135" customHeight="1">
      <c r="L15" s="25">
        <f>L14+1</f>
        <v>9</v>
      </c>
      <c r="M15" s="26">
        <v>0</v>
      </c>
      <c r="N15" s="18" t="s">
        <v>77</v>
      </c>
      <c r="O15" s="19" t="s">
        <v>18</v>
      </c>
      <c r="P15" s="18" t="s">
        <v>15</v>
      </c>
      <c r="Q15" s="42">
        <v>25</v>
      </c>
      <c r="R15" s="21" t="s">
        <v>380</v>
      </c>
      <c r="S15" s="42"/>
      <c r="T15" s="48"/>
      <c r="U15" s="23" t="s">
        <v>222</v>
      </c>
      <c r="W15" s="25">
        <f t="shared" si="0"/>
        <v>9</v>
      </c>
      <c r="X15" s="26">
        <v>0</v>
      </c>
      <c r="Y15" s="18" t="s">
        <v>77</v>
      </c>
      <c r="Z15" s="19" t="s">
        <v>18</v>
      </c>
      <c r="AA15" s="18" t="s">
        <v>15</v>
      </c>
      <c r="AB15" s="42">
        <v>25</v>
      </c>
      <c r="AC15" s="21" t="s">
        <v>380</v>
      </c>
      <c r="AD15" s="42"/>
      <c r="AE15" s="22"/>
      <c r="AF15" s="23" t="s">
        <v>223</v>
      </c>
      <c r="EN15" s="25">
        <f t="shared" si="2"/>
        <v>9</v>
      </c>
      <c r="EO15" s="26">
        <v>0</v>
      </c>
      <c r="EP15" s="18" t="s">
        <v>77</v>
      </c>
      <c r="EQ15" s="19" t="s">
        <v>18</v>
      </c>
      <c r="ER15" s="18" t="s">
        <v>15</v>
      </c>
      <c r="ES15" s="42">
        <v>25</v>
      </c>
      <c r="ET15" s="21" t="s">
        <v>380</v>
      </c>
      <c r="EU15" s="43">
        <v>1000</v>
      </c>
      <c r="EV15" s="22"/>
      <c r="EW15" s="23" t="s">
        <v>224</v>
      </c>
      <c r="FJ15" s="25">
        <f t="shared" si="6"/>
        <v>9</v>
      </c>
      <c r="FK15" s="26">
        <v>0</v>
      </c>
      <c r="FL15" s="18" t="s">
        <v>77</v>
      </c>
      <c r="FM15" s="19" t="s">
        <v>18</v>
      </c>
      <c r="FN15" s="18" t="s">
        <v>15</v>
      </c>
      <c r="FO15" s="42">
        <v>25</v>
      </c>
      <c r="FP15" s="21" t="s">
        <v>380</v>
      </c>
      <c r="FQ15" s="43">
        <v>1000</v>
      </c>
      <c r="FR15" s="22"/>
      <c r="FS15" s="23" t="s">
        <v>171</v>
      </c>
      <c r="GQ15" s="25">
        <f t="shared" si="3"/>
        <v>9</v>
      </c>
      <c r="GR15" s="26">
        <v>0</v>
      </c>
      <c r="GS15" s="18" t="s">
        <v>77</v>
      </c>
      <c r="GT15" s="19" t="s">
        <v>18</v>
      </c>
      <c r="GU15" s="18" t="s">
        <v>15</v>
      </c>
      <c r="GV15" s="42">
        <v>25</v>
      </c>
      <c r="GW15" s="21" t="s">
        <v>380</v>
      </c>
      <c r="GX15" s="43">
        <v>1000</v>
      </c>
      <c r="GY15" s="22"/>
      <c r="GZ15" s="36" t="s">
        <v>174</v>
      </c>
      <c r="HB15" s="25">
        <f t="shared" si="4"/>
        <v>9</v>
      </c>
      <c r="HC15" s="26">
        <v>0</v>
      </c>
      <c r="HD15" s="18" t="s">
        <v>77</v>
      </c>
      <c r="HE15" s="19" t="s">
        <v>18</v>
      </c>
      <c r="HF15" s="18" t="s">
        <v>15</v>
      </c>
      <c r="HG15" s="42">
        <v>30</v>
      </c>
      <c r="HH15" s="21" t="s">
        <v>380</v>
      </c>
      <c r="HI15" s="43">
        <v>1000</v>
      </c>
      <c r="HJ15" s="22"/>
      <c r="HK15" s="23" t="s">
        <v>225</v>
      </c>
    </row>
    <row r="16" spans="1:494" ht="135" customHeight="1">
      <c r="L16" s="25">
        <f>L15+1</f>
        <v>10</v>
      </c>
      <c r="M16" s="26">
        <v>0</v>
      </c>
      <c r="N16" s="18" t="s">
        <v>77</v>
      </c>
      <c r="O16" s="19" t="s">
        <v>18</v>
      </c>
      <c r="P16" s="18" t="s">
        <v>15</v>
      </c>
      <c r="Q16" s="42">
        <v>25</v>
      </c>
      <c r="R16" s="21" t="s">
        <v>380</v>
      </c>
      <c r="S16" s="42"/>
      <c r="T16" s="48"/>
      <c r="U16" s="23" t="s">
        <v>226</v>
      </c>
      <c r="W16" s="25">
        <f t="shared" si="0"/>
        <v>10</v>
      </c>
      <c r="X16" s="26">
        <v>0</v>
      </c>
      <c r="Y16" s="18" t="s">
        <v>77</v>
      </c>
      <c r="Z16" s="19" t="s">
        <v>18</v>
      </c>
      <c r="AA16" s="18" t="s">
        <v>15</v>
      </c>
      <c r="AB16" s="42">
        <v>20</v>
      </c>
      <c r="AC16" s="21" t="s">
        <v>380</v>
      </c>
      <c r="AD16" s="42"/>
      <c r="AE16" s="22"/>
      <c r="AF16" s="23" t="s">
        <v>227</v>
      </c>
      <c r="EN16" s="25">
        <f t="shared" si="2"/>
        <v>10</v>
      </c>
      <c r="EO16" s="26">
        <v>0</v>
      </c>
      <c r="EP16" s="18" t="s">
        <v>77</v>
      </c>
      <c r="EQ16" s="19" t="s">
        <v>18</v>
      </c>
      <c r="ER16" s="18" t="s">
        <v>15</v>
      </c>
      <c r="ES16" s="42">
        <v>25</v>
      </c>
      <c r="ET16" s="21" t="s">
        <v>380</v>
      </c>
      <c r="EU16" s="43">
        <v>1000</v>
      </c>
      <c r="EV16" s="22"/>
      <c r="EW16" s="23" t="s">
        <v>228</v>
      </c>
      <c r="FJ16" s="25">
        <f t="shared" si="6"/>
        <v>10</v>
      </c>
      <c r="FK16" s="26">
        <v>0</v>
      </c>
      <c r="FL16" s="18" t="s">
        <v>77</v>
      </c>
      <c r="FM16" s="19" t="s">
        <v>18</v>
      </c>
      <c r="FN16" s="18" t="s">
        <v>15</v>
      </c>
      <c r="FO16" s="42">
        <v>25</v>
      </c>
      <c r="FP16" s="21" t="s">
        <v>380</v>
      </c>
      <c r="FQ16" s="43">
        <v>1000</v>
      </c>
      <c r="FR16" s="22"/>
      <c r="FS16" s="23" t="s">
        <v>197</v>
      </c>
      <c r="GQ16" s="25">
        <f t="shared" si="3"/>
        <v>10</v>
      </c>
      <c r="GR16" s="26">
        <v>0</v>
      </c>
      <c r="GS16" s="18" t="s">
        <v>77</v>
      </c>
      <c r="GT16" s="19" t="s">
        <v>18</v>
      </c>
      <c r="GU16" s="18" t="s">
        <v>15</v>
      </c>
      <c r="GV16" s="42">
        <v>25</v>
      </c>
      <c r="GW16" s="21" t="s">
        <v>380</v>
      </c>
      <c r="GX16" s="43">
        <v>1000</v>
      </c>
      <c r="GY16" s="22"/>
      <c r="GZ16" s="36" t="s">
        <v>200</v>
      </c>
      <c r="HB16" s="25">
        <f t="shared" si="4"/>
        <v>10</v>
      </c>
      <c r="HC16" s="26">
        <v>0</v>
      </c>
      <c r="HD16" s="18" t="s">
        <v>77</v>
      </c>
      <c r="HE16" s="19" t="s">
        <v>18</v>
      </c>
      <c r="HF16" s="18" t="s">
        <v>15</v>
      </c>
      <c r="HG16" s="42">
        <v>30</v>
      </c>
      <c r="HH16" s="21" t="s">
        <v>380</v>
      </c>
      <c r="HI16" s="43">
        <v>1000</v>
      </c>
      <c r="HJ16" s="22"/>
      <c r="HK16" s="23" t="s">
        <v>229</v>
      </c>
    </row>
    <row r="17" spans="1:494" s="1" customFormat="1" ht="135" customHeight="1">
      <c r="A17" s="3"/>
      <c r="B17" s="3"/>
      <c r="C17" s="3"/>
      <c r="D17" s="3"/>
      <c r="E17" s="3"/>
      <c r="F17" s="35"/>
      <c r="G17" s="35"/>
      <c r="H17" s="35"/>
      <c r="I17" s="3"/>
      <c r="J17" s="33"/>
      <c r="L17" s="3"/>
      <c r="M17" s="3"/>
      <c r="N17" s="3"/>
      <c r="O17" s="3"/>
      <c r="P17" s="3"/>
      <c r="Q17" s="35"/>
      <c r="R17" s="35"/>
      <c r="S17" s="35"/>
      <c r="T17" s="3"/>
      <c r="U17" s="3"/>
      <c r="W17" s="25">
        <f t="shared" si="0"/>
        <v>11</v>
      </c>
      <c r="X17" s="26">
        <v>0</v>
      </c>
      <c r="Y17" s="18" t="s">
        <v>77</v>
      </c>
      <c r="Z17" s="19" t="s">
        <v>18</v>
      </c>
      <c r="AA17" s="18" t="s">
        <v>15</v>
      </c>
      <c r="AB17" s="42">
        <v>25</v>
      </c>
      <c r="AC17" s="21" t="s">
        <v>380</v>
      </c>
      <c r="AD17" s="42"/>
      <c r="AE17" s="22"/>
      <c r="AF17" s="23" t="s">
        <v>230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</row>
    <row r="18" spans="1:494" s="1" customFormat="1" ht="135" customHeight="1">
      <c r="A18" s="3"/>
      <c r="B18" s="3"/>
      <c r="C18" s="3"/>
      <c r="D18" s="3"/>
      <c r="E18" s="3"/>
      <c r="F18" s="35"/>
      <c r="G18" s="35"/>
      <c r="H18" s="35"/>
      <c r="I18" s="3"/>
      <c r="J18" s="33"/>
      <c r="L18" s="3"/>
      <c r="M18" s="3"/>
      <c r="N18" s="3"/>
      <c r="O18" s="3"/>
      <c r="P18" s="3"/>
      <c r="Q18" s="35"/>
      <c r="R18" s="35"/>
      <c r="S18" s="35"/>
      <c r="T18" s="3"/>
      <c r="U18" s="3"/>
      <c r="W18" s="25">
        <f t="shared" si="0"/>
        <v>12</v>
      </c>
      <c r="X18" s="26">
        <v>0</v>
      </c>
      <c r="Y18" s="18" t="s">
        <v>77</v>
      </c>
      <c r="Z18" s="19" t="s">
        <v>18</v>
      </c>
      <c r="AA18" s="18" t="s">
        <v>15</v>
      </c>
      <c r="AB18" s="42">
        <v>20</v>
      </c>
      <c r="AC18" s="21" t="s">
        <v>380</v>
      </c>
      <c r="AD18" s="42"/>
      <c r="AE18" s="22"/>
      <c r="AF18" s="23" t="s">
        <v>231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</row>
  </sheetData>
  <mergeCells count="110">
    <mergeCell ref="DR1:EA3"/>
    <mergeCell ref="EC1:EL3"/>
    <mergeCell ref="EN1:EW3"/>
    <mergeCell ref="EY1:FH3"/>
    <mergeCell ref="AH1:AQ3"/>
    <mergeCell ref="AS1:BB3"/>
    <mergeCell ref="BD1:BM3"/>
    <mergeCell ref="BO1:BX3"/>
    <mergeCell ref="BZ1:CI3"/>
    <mergeCell ref="CK1:CT3"/>
    <mergeCell ref="HX1:IG3"/>
    <mergeCell ref="II1:IR3"/>
    <mergeCell ref="IT1:JC3"/>
    <mergeCell ref="JE1:JN3"/>
    <mergeCell ref="JP1:JY3"/>
    <mergeCell ref="FJ1:FS3"/>
    <mergeCell ref="FU1:GD3"/>
    <mergeCell ref="GF1:GO3"/>
    <mergeCell ref="GQ1:GZ3"/>
    <mergeCell ref="HB1:HK3"/>
    <mergeCell ref="HM1:HV3"/>
    <mergeCell ref="CV4:DE4"/>
    <mergeCell ref="DG4:DP4"/>
    <mergeCell ref="C2:F2"/>
    <mergeCell ref="G2:H2"/>
    <mergeCell ref="I2:J2"/>
    <mergeCell ref="G3:J3"/>
    <mergeCell ref="A4:J4"/>
    <mergeCell ref="L4:U4"/>
    <mergeCell ref="W4:AF4"/>
    <mergeCell ref="AH4:AQ4"/>
    <mergeCell ref="AS4:BB4"/>
    <mergeCell ref="CV1:DE3"/>
    <mergeCell ref="DG1:DP3"/>
    <mergeCell ref="A1:B2"/>
    <mergeCell ref="C1:F1"/>
    <mergeCell ref="G1:H1"/>
    <mergeCell ref="I1:J1"/>
    <mergeCell ref="L1:U3"/>
    <mergeCell ref="W1:AF3"/>
    <mergeCell ref="IT4:JC4"/>
    <mergeCell ref="JE4:JN4"/>
    <mergeCell ref="JP4:JY4"/>
    <mergeCell ref="E5:E6"/>
    <mergeCell ref="O5:O6"/>
    <mergeCell ref="P5:P6"/>
    <mergeCell ref="Z5:Z6"/>
    <mergeCell ref="AA5:AA6"/>
    <mergeCell ref="GF4:GO4"/>
    <mergeCell ref="GQ4:GZ4"/>
    <mergeCell ref="HB4:HK4"/>
    <mergeCell ref="HM4:HV4"/>
    <mergeCell ref="HX4:IG4"/>
    <mergeCell ref="II4:IR4"/>
    <mergeCell ref="DR4:EA4"/>
    <mergeCell ref="EC4:EL4"/>
    <mergeCell ref="EN4:EW4"/>
    <mergeCell ref="EY4:FH4"/>
    <mergeCell ref="FJ4:FS4"/>
    <mergeCell ref="FU4:GD4"/>
    <mergeCell ref="BD4:BM4"/>
    <mergeCell ref="BO4:BX4"/>
    <mergeCell ref="BZ4:CI4"/>
    <mergeCell ref="CK4:CT4"/>
    <mergeCell ref="BR5:BR6"/>
    <mergeCell ref="BS5:BS6"/>
    <mergeCell ref="CC5:CC6"/>
    <mergeCell ref="CD5:CD6"/>
    <mergeCell ref="CN5:CN6"/>
    <mergeCell ref="CO5:CO6"/>
    <mergeCell ref="AK5:AK6"/>
    <mergeCell ref="AL5:AL6"/>
    <mergeCell ref="AV5:AV6"/>
    <mergeCell ref="AW5:AW6"/>
    <mergeCell ref="BG5:BG6"/>
    <mergeCell ref="BH5:BH6"/>
    <mergeCell ref="EF5:EF6"/>
    <mergeCell ref="EG5:EG6"/>
    <mergeCell ref="EQ5:EQ6"/>
    <mergeCell ref="ER5:ER6"/>
    <mergeCell ref="FB5:FB6"/>
    <mergeCell ref="FC5:FC6"/>
    <mergeCell ref="CY5:CY6"/>
    <mergeCell ref="CZ5:CZ6"/>
    <mergeCell ref="DJ5:DJ6"/>
    <mergeCell ref="DK5:DK6"/>
    <mergeCell ref="DU5:DU6"/>
    <mergeCell ref="DV5:DV6"/>
    <mergeCell ref="GT5:GT6"/>
    <mergeCell ref="GU5:GU6"/>
    <mergeCell ref="HE5:HE6"/>
    <mergeCell ref="HF5:HF6"/>
    <mergeCell ref="HP5:HP6"/>
    <mergeCell ref="HQ5:HQ6"/>
    <mergeCell ref="FM5:FM6"/>
    <mergeCell ref="FN5:FN6"/>
    <mergeCell ref="FX5:FX6"/>
    <mergeCell ref="FY5:FY6"/>
    <mergeCell ref="GI5:GI6"/>
    <mergeCell ref="GJ5:GJ6"/>
    <mergeCell ref="JH5:JH6"/>
    <mergeCell ref="JI5:JI6"/>
    <mergeCell ref="JS5:JS6"/>
    <mergeCell ref="JT5:JT6"/>
    <mergeCell ref="IA5:IA6"/>
    <mergeCell ref="IB5:IB6"/>
    <mergeCell ref="IL5:IL6"/>
    <mergeCell ref="IM5:IM6"/>
    <mergeCell ref="IW5:IW6"/>
    <mergeCell ref="IX5:IX6"/>
  </mergeCells>
  <conditionalFormatting sqref="A4">
    <cfRule type="containsText" dxfId="136" priority="59" operator="containsText" text="Complete Set">
      <formula>NOT(ISERROR(SEARCH("Complete Set",A4)))</formula>
    </cfRule>
  </conditionalFormatting>
  <conditionalFormatting sqref="A5">
    <cfRule type="colorScale" priority="68">
      <colorScale>
        <cfvo type="num" val="0"/>
        <cfvo type="num" val="500"/>
        <color rgb="FFFFFF00"/>
        <color rgb="FFFFFF00"/>
      </colorScale>
    </cfRule>
  </conditionalFormatting>
  <conditionalFormatting sqref="B7:H11">
    <cfRule type="cellIs" dxfId="135" priority="54" operator="equal">
      <formula>1</formula>
    </cfRule>
  </conditionalFormatting>
  <conditionalFormatting sqref="C2">
    <cfRule type="cellIs" dxfId="134" priority="58" operator="equal">
      <formula>0</formula>
    </cfRule>
  </conditionalFormatting>
  <conditionalFormatting sqref="C7:C11">
    <cfRule type="cellIs" dxfId="133" priority="55" operator="equal">
      <formula>"Hard Case"</formula>
    </cfRule>
  </conditionalFormatting>
  <conditionalFormatting sqref="G1:G2">
    <cfRule type="cellIs" dxfId="132" priority="3" operator="equal">
      <formula>0</formula>
    </cfRule>
  </conditionalFormatting>
  <conditionalFormatting sqref="I1:I2">
    <cfRule type="cellIs" dxfId="131" priority="57" operator="equal">
      <formula>0</formula>
    </cfRule>
  </conditionalFormatting>
  <conditionalFormatting sqref="L4 W4 AH4 AS4 BD4 BO4 BZ4 CK4 CV4 DG4 DR4 EC4 EN4 EY4 FJ4 FU4 GF4 GQ4 HB4 HM4 HX4 II4 IT4 JE4 JP4">
    <cfRule type="containsText" dxfId="130" priority="67" operator="containsText" text="Complete Set">
      <formula>NOT(ISERROR(SEARCH("Complete Set",L4)))</formula>
    </cfRule>
  </conditionalFormatting>
  <conditionalFormatting sqref="L5 W5 AH5 FU5 GF5 GQ5 HB5 BO5 HX5 II5 IT5 BD5 CV5 DG5 DR5 EC5 HM5 CK5 EY5 EN5 BZ5 FJ5 JE5 JP5 AS5">
    <cfRule type="colorScale" priority="69">
      <colorScale>
        <cfvo type="num" val="0"/>
        <cfvo type="num" val="500"/>
        <color rgb="FFFFFF00"/>
        <color rgb="FFFFFF00"/>
      </colorScale>
    </cfRule>
  </conditionalFormatting>
  <conditionalFormatting sqref="L1:P3">
    <cfRule type="containsText" dxfId="129" priority="70" operator="containsText" text="Complete Set">
      <formula>NOT(ISERROR(SEARCH("Complete Set",L1)))</formula>
    </cfRule>
  </conditionalFormatting>
  <conditionalFormatting sqref="M7:S16">
    <cfRule type="cellIs" dxfId="128" priority="49" operator="equal">
      <formula>1</formula>
    </cfRule>
  </conditionalFormatting>
  <conditionalFormatting sqref="N7:N16">
    <cfRule type="cellIs" dxfId="127" priority="53" operator="equal">
      <formula>"Hard Case"</formula>
    </cfRule>
  </conditionalFormatting>
  <conditionalFormatting sqref="T1:U3">
    <cfRule type="containsText" dxfId="126" priority="71" operator="containsText" text="Complete Set">
      <formula>NOT(ISERROR(SEARCH("Complete Set",T1)))</formula>
    </cfRule>
  </conditionalFormatting>
  <conditionalFormatting sqref="W1:AA3 AH1:AL3 BD1:BH3 BO1:BS3 FU1:FY3 GF1:GJ3 GQ1:GU3 HB1:HF3 HX1:IB3 II1:IM3 IT1:IX3">
    <cfRule type="containsText" dxfId="125" priority="72" operator="containsText" text="Complete Set">
      <formula>NOT(ISERROR(SEARCH("Complete Set",W1)))</formula>
    </cfRule>
  </conditionalFormatting>
  <conditionalFormatting sqref="X20:AA21">
    <cfRule type="cellIs" dxfId="124" priority="78" operator="equal">
      <formula>1</formula>
    </cfRule>
  </conditionalFormatting>
  <conditionalFormatting sqref="X7:AD18">
    <cfRule type="cellIs" dxfId="123" priority="48" operator="equal">
      <formula>1</formula>
    </cfRule>
  </conditionalFormatting>
  <conditionalFormatting sqref="Y7:Y18">
    <cfRule type="cellIs" dxfId="122" priority="52" operator="equal">
      <formula>"Hard Case"</formula>
    </cfRule>
  </conditionalFormatting>
  <conditionalFormatting sqref="AE1:AF3 AP1:AQ3 BL1:BM3 BW1:BX3 CH1:CI3 CS1:CT3 DD1:DE3 DO1:DP3 DZ1:EA3 EK1:EL3 EV1:EW3 FG1:FH3 FR1:FS3 GC1:GD3 GN1:GO3 GY1:GZ3 HJ1:HK3 HU1:HV3 IF1:IG3 IQ1:IR3 JB1:JC3 JM1:JN3 JX1:JY3 LH1:LI4">
    <cfRule type="containsText" dxfId="121" priority="77" operator="containsText" text="Complete Set">
      <formula>NOT(ISERROR(SEARCH("Complete Set",AE1)))</formula>
    </cfRule>
  </conditionalFormatting>
  <conditionalFormatting sqref="AI7:AO13">
    <cfRule type="cellIs" dxfId="120" priority="47" operator="equal">
      <formula>1</formula>
    </cfRule>
  </conditionalFormatting>
  <conditionalFormatting sqref="AJ7:AJ13">
    <cfRule type="cellIs" dxfId="119" priority="51" operator="equal">
      <formula>"Hard Case"</formula>
    </cfRule>
  </conditionalFormatting>
  <conditionalFormatting sqref="AS1:AW3">
    <cfRule type="containsText" dxfId="118" priority="73" operator="containsText" text="Complete Set">
      <formula>NOT(ISERROR(SEARCH("Complete Set",AS1)))</formula>
    </cfRule>
  </conditionalFormatting>
  <conditionalFormatting sqref="AT7:AZ11">
    <cfRule type="cellIs" dxfId="117" priority="46" operator="equal">
      <formula>1</formula>
    </cfRule>
  </conditionalFormatting>
  <conditionalFormatting sqref="AU7:AU11">
    <cfRule type="cellIs" dxfId="116" priority="50" operator="equal">
      <formula>"Hard Case"</formula>
    </cfRule>
  </conditionalFormatting>
  <conditionalFormatting sqref="BA1:BB3">
    <cfRule type="containsText" dxfId="115" priority="74" operator="containsText" text="Complete Set">
      <formula>NOT(ISERROR(SEARCH("Complete Set",BA1)))</formula>
    </cfRule>
  </conditionalFormatting>
  <conditionalFormatting sqref="BE7:BK11">
    <cfRule type="cellIs" dxfId="114" priority="45" operator="equal">
      <formula>1</formula>
    </cfRule>
  </conditionalFormatting>
  <conditionalFormatting sqref="BF7:BF11">
    <cfRule type="cellIs" dxfId="113" priority="44" operator="equal">
      <formula>"Hard Case"</formula>
    </cfRule>
  </conditionalFormatting>
  <conditionalFormatting sqref="BP7:BV11">
    <cfRule type="cellIs" dxfId="112" priority="43" operator="equal">
      <formula>1</formula>
    </cfRule>
  </conditionalFormatting>
  <conditionalFormatting sqref="BQ7:BQ11">
    <cfRule type="cellIs" dxfId="111" priority="42" operator="equal">
      <formula>"Hard Case"</formula>
    </cfRule>
  </conditionalFormatting>
  <conditionalFormatting sqref="BZ1:CD3 CK1:CO3 CV1:CZ3 DG1:DK3 DR1:DV3 EC1:EG3 EN1:ER3 EY1:FC3 FJ1:FN3 HM1:HQ3 JE1:JI3 JP1:JT3 LE1:LF4">
    <cfRule type="containsText" dxfId="110" priority="76" operator="containsText" text="Complete Set">
      <formula>NOT(ISERROR(SEARCH("Complete Set",BZ1)))</formula>
    </cfRule>
  </conditionalFormatting>
  <conditionalFormatting sqref="CA7:CG11">
    <cfRule type="cellIs" dxfId="109" priority="41" operator="equal">
      <formula>1</formula>
    </cfRule>
  </conditionalFormatting>
  <conditionalFormatting sqref="CB7:CB11">
    <cfRule type="cellIs" dxfId="108" priority="40" operator="equal">
      <formula>"Hard Case"</formula>
    </cfRule>
  </conditionalFormatting>
  <conditionalFormatting sqref="CL7:CR11">
    <cfRule type="cellIs" dxfId="107" priority="39" operator="equal">
      <formula>1</formula>
    </cfRule>
  </conditionalFormatting>
  <conditionalFormatting sqref="CM7:CM11">
    <cfRule type="cellIs" dxfId="106" priority="38" operator="equal">
      <formula>"Hard Case"</formula>
    </cfRule>
  </conditionalFormatting>
  <conditionalFormatting sqref="CW7:DC11">
    <cfRule type="cellIs" dxfId="105" priority="37" operator="equal">
      <formula>1</formula>
    </cfRule>
  </conditionalFormatting>
  <conditionalFormatting sqref="CX7:CX11">
    <cfRule type="cellIs" dxfId="104" priority="36" operator="equal">
      <formula>"Hard Case"</formula>
    </cfRule>
  </conditionalFormatting>
  <conditionalFormatting sqref="DH7:DN11">
    <cfRule type="cellIs" dxfId="103" priority="35" operator="equal">
      <formula>1</formula>
    </cfRule>
  </conditionalFormatting>
  <conditionalFormatting sqref="DI7:DI11">
    <cfRule type="cellIs" dxfId="102" priority="34" operator="equal">
      <formula>"Hard Case"</formula>
    </cfRule>
  </conditionalFormatting>
  <conditionalFormatting sqref="DS7:DY11">
    <cfRule type="cellIs" dxfId="101" priority="33" operator="equal">
      <formula>1</formula>
    </cfRule>
  </conditionalFormatting>
  <conditionalFormatting sqref="DT7:DT11">
    <cfRule type="cellIs" dxfId="100" priority="32" operator="equal">
      <formula>"Hard Case"</formula>
    </cfRule>
  </conditionalFormatting>
  <conditionalFormatting sqref="ED7:EJ11">
    <cfRule type="cellIs" dxfId="99" priority="31" operator="equal">
      <formula>1</formula>
    </cfRule>
  </conditionalFormatting>
  <conditionalFormatting sqref="EE7:EE11">
    <cfRule type="cellIs" dxfId="98" priority="30" operator="equal">
      <formula>"Hard Case"</formula>
    </cfRule>
  </conditionalFormatting>
  <conditionalFormatting sqref="EO7:EU16">
    <cfRule type="cellIs" dxfId="97" priority="29" operator="equal">
      <formula>1</formula>
    </cfRule>
  </conditionalFormatting>
  <conditionalFormatting sqref="EP7:EP16">
    <cfRule type="cellIs" dxfId="96" priority="28" operator="equal">
      <formula>"Hard Case"</formula>
    </cfRule>
  </conditionalFormatting>
  <conditionalFormatting sqref="EZ7:FF11">
    <cfRule type="cellIs" dxfId="95" priority="27" operator="equal">
      <formula>1</formula>
    </cfRule>
  </conditionalFormatting>
  <conditionalFormatting sqref="FA7:FA11">
    <cfRule type="cellIs" dxfId="94" priority="26" operator="equal">
      <formula>"Hard Case"</formula>
    </cfRule>
  </conditionalFormatting>
  <conditionalFormatting sqref="FG9">
    <cfRule type="cellIs" dxfId="93" priority="79" operator="equal">
      <formula>1</formula>
    </cfRule>
  </conditionalFormatting>
  <conditionalFormatting sqref="FK7:FQ16">
    <cfRule type="cellIs" dxfId="92" priority="25" operator="equal">
      <formula>1</formula>
    </cfRule>
  </conditionalFormatting>
  <conditionalFormatting sqref="FL7:FL16">
    <cfRule type="cellIs" dxfId="91" priority="24" operator="equal">
      <formula>"Hard Case"</formula>
    </cfRule>
  </conditionalFormatting>
  <conditionalFormatting sqref="FV7:GB11">
    <cfRule type="cellIs" dxfId="90" priority="23" operator="equal">
      <formula>1</formula>
    </cfRule>
  </conditionalFormatting>
  <conditionalFormatting sqref="FW7:FW11">
    <cfRule type="cellIs" dxfId="89" priority="22" operator="equal">
      <formula>"Hard Case"</formula>
    </cfRule>
  </conditionalFormatting>
  <conditionalFormatting sqref="GG7:GM11">
    <cfRule type="cellIs" dxfId="88" priority="21" operator="equal">
      <formula>1</formula>
    </cfRule>
  </conditionalFormatting>
  <conditionalFormatting sqref="GH7:GH11">
    <cfRule type="cellIs" dxfId="87" priority="20" operator="equal">
      <formula>"Hard Case"</formula>
    </cfRule>
  </conditionalFormatting>
  <conditionalFormatting sqref="GR7:GX16">
    <cfRule type="cellIs" dxfId="86" priority="19" operator="equal">
      <formula>1</formula>
    </cfRule>
  </conditionalFormatting>
  <conditionalFormatting sqref="GS7:GS16">
    <cfRule type="cellIs" dxfId="85" priority="18" operator="equal">
      <formula>"Hard Case"</formula>
    </cfRule>
  </conditionalFormatting>
  <conditionalFormatting sqref="HC7:HI16">
    <cfRule type="cellIs" dxfId="84" priority="17" operator="equal">
      <formula>1</formula>
    </cfRule>
  </conditionalFormatting>
  <conditionalFormatting sqref="HD7:HD16">
    <cfRule type="cellIs" dxfId="83" priority="16" operator="equal">
      <formula>"Hard Case"</formula>
    </cfRule>
  </conditionalFormatting>
  <conditionalFormatting sqref="HN7:HT11">
    <cfRule type="cellIs" dxfId="82" priority="15" operator="equal">
      <formula>1</formula>
    </cfRule>
  </conditionalFormatting>
  <conditionalFormatting sqref="HO7:HO11">
    <cfRule type="cellIs" dxfId="81" priority="14" operator="equal">
      <formula>"Hard Case"</formula>
    </cfRule>
  </conditionalFormatting>
  <conditionalFormatting sqref="HY7:IF11">
    <cfRule type="cellIs" dxfId="80" priority="13" operator="equal">
      <formula>1</formula>
    </cfRule>
  </conditionalFormatting>
  <conditionalFormatting sqref="HZ7:HZ11">
    <cfRule type="cellIs" dxfId="79" priority="12" operator="equal">
      <formula>"Hard Case"</formula>
    </cfRule>
  </conditionalFormatting>
  <conditionalFormatting sqref="IJ7:IP11">
    <cfRule type="cellIs" dxfId="78" priority="11" operator="equal">
      <formula>1</formula>
    </cfRule>
  </conditionalFormatting>
  <conditionalFormatting sqref="IK7:IK11">
    <cfRule type="cellIs" dxfId="77" priority="10" operator="equal">
      <formula>"Hard Case"</formula>
    </cfRule>
  </conditionalFormatting>
  <conditionalFormatting sqref="IU7:JA11">
    <cfRule type="cellIs" dxfId="76" priority="9" operator="equal">
      <formula>1</formula>
    </cfRule>
  </conditionalFormatting>
  <conditionalFormatting sqref="IV7:IV11">
    <cfRule type="cellIs" dxfId="75" priority="8" operator="equal">
      <formula>"Hard Case"</formula>
    </cfRule>
  </conditionalFormatting>
  <conditionalFormatting sqref="JF7:JL11">
    <cfRule type="cellIs" dxfId="74" priority="7" operator="equal">
      <formula>1</formula>
    </cfRule>
  </conditionalFormatting>
  <conditionalFormatting sqref="JG7:JG11">
    <cfRule type="cellIs" dxfId="73" priority="6" operator="equal">
      <formula>"Hard Case"</formula>
    </cfRule>
  </conditionalFormatting>
  <conditionalFormatting sqref="JQ7:JW11">
    <cfRule type="cellIs" dxfId="72" priority="5" operator="equal">
      <formula>1</formula>
    </cfRule>
  </conditionalFormatting>
  <conditionalFormatting sqref="JR7:JR11">
    <cfRule type="cellIs" dxfId="71" priority="4" operator="equal">
      <formula>"Hard Case"</formula>
    </cfRule>
  </conditionalFormatting>
  <conditionalFormatting sqref="KA4">
    <cfRule type="containsText" dxfId="70" priority="60" operator="containsText" text="Complete Set">
      <formula>NOT(ISERROR(SEARCH("Complete Set",KA4)))</formula>
    </cfRule>
  </conditionalFormatting>
  <conditionalFormatting sqref="KA5">
    <cfRule type="colorScale" priority="2">
      <colorScale>
        <cfvo type="num" val="0"/>
        <cfvo type="num" val="500"/>
        <color rgb="FFFFFF00"/>
        <color rgb="FFFFFF00"/>
      </colorScale>
    </cfRule>
  </conditionalFormatting>
  <conditionalFormatting sqref="KA1:KE3">
    <cfRule type="containsText" dxfId="69" priority="61" operator="containsText" text="Complete Set">
      <formula>NOT(ISERROR(SEARCH("Complete Set",KA1)))</formula>
    </cfRule>
  </conditionalFormatting>
  <conditionalFormatting sqref="KB7:KH11">
    <cfRule type="cellIs" dxfId="68" priority="1" operator="equal">
      <formula>1</formula>
    </cfRule>
  </conditionalFormatting>
  <conditionalFormatting sqref="KI1:KJ3">
    <cfRule type="containsText" dxfId="67" priority="62" operator="containsText" text="Complete Set">
      <formula>NOT(ISERROR(SEARCH("Complete Set",KI1)))</formula>
    </cfRule>
  </conditionalFormatting>
  <conditionalFormatting sqref="KL4">
    <cfRule type="containsText" dxfId="66" priority="63" operator="containsText" text="Complete Set">
      <formula>NOT(ISERROR(SEARCH("Complete Set",KL4)))</formula>
    </cfRule>
  </conditionalFormatting>
  <conditionalFormatting sqref="KL5">
    <cfRule type="colorScale" priority="64">
      <colorScale>
        <cfvo type="num" val="0"/>
        <cfvo type="num" val="500"/>
        <color rgb="FFFFFF00"/>
        <color rgb="FFFFFF00"/>
      </colorScale>
    </cfRule>
  </conditionalFormatting>
  <conditionalFormatting sqref="KL1:KP3">
    <cfRule type="containsText" dxfId="65" priority="65" operator="containsText" text="Complete Set">
      <formula>NOT(ISERROR(SEARCH("Complete Set",KL1)))</formula>
    </cfRule>
  </conditionalFormatting>
  <conditionalFormatting sqref="KM7:KS11">
    <cfRule type="cellIs" dxfId="64" priority="56" operator="equal">
      <formula>1</formula>
    </cfRule>
  </conditionalFormatting>
  <conditionalFormatting sqref="KT1:KU3">
    <cfRule type="containsText" dxfId="63" priority="66" operator="containsText" text="Complete Set">
      <formula>NOT(ISERROR(SEARCH("Complete Set",KT1)))</formula>
    </cfRule>
  </conditionalFormatting>
  <conditionalFormatting sqref="LE5">
    <cfRule type="colorScale" priority="75">
      <colorScale>
        <cfvo type="num" val="0"/>
        <cfvo type="num" val="500"/>
        <color rgb="FFFFFF00"/>
        <color rgb="FFFFFF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1FF152-DE67-49BE-9C13-19C9620C8B39}">
          <x14:formula1>
            <xm:f>DropDown!$B$2:$B$65</xm:f>
          </x14:formula1>
          <xm:sqref>JK7:JK11 AC7:AC18 AN7:AN13 G7:G11 BU7:BU11 R7:R16 BJ7:BJ11 AY7:AY11 CF7:CF11 CQ7:CQ11 DB7:DB11 DM7:DM11 DX7:DX11 EI7:EI11 ET7:ET16 FE7:FE11 FP7:FP16 GA7:GA11 GL7:GL11 GW7:GW16 HH7:HH16 HS7:HS11 ID7:ID11 IO7:IO11 IZ7:IZ11 JV7:JV11</xm:sqref>
        </x14:dataValidation>
        <x14:dataValidation type="list" allowBlank="1" showInputMessage="1" showErrorMessage="1" xr:uid="{405275B5-51E3-4195-8C8B-8798031D8C5F}">
          <x14:formula1>
            <xm:f>DropDown!$E$3:$E$4</xm:f>
          </x14:formula1>
          <xm:sqref>C7:C11 N7:N16 Y7:Y18 AJ7:AJ13 AU7:AU11 BF7:BF11 BQ7:BQ11 CB7:CB11 CM7:CM11 CX7:CX11 DI7:DI11 DT7:DT11 EE7:EE11 EP7:EP16 FA7:FA11 FL7:FL16 FW7:FW11 GH7:GH11 GS7:GS16 HD7:HD16 HO7:HO11 HZ7:HZ11 IK7:IK11 IV7:IV11 JG7:JG11 JR7:JR11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1E77-C8B4-4DB0-9B86-1B9278462112}">
  <sheetPr>
    <tabColor theme="9" tint="0.39997558519241921"/>
  </sheetPr>
  <dimension ref="A1:RV213"/>
  <sheetViews>
    <sheetView zoomScale="40" zoomScaleNormal="40" workbookViewId="0">
      <selection activeCell="F11" sqref="F11"/>
    </sheetView>
  </sheetViews>
  <sheetFormatPr baseColWidth="10" defaultColWidth="8.83203125" defaultRowHeight="15"/>
  <cols>
    <col min="1" max="1" width="13.83203125" style="3" customWidth="1"/>
    <col min="2" max="2" width="7.5" style="3" customWidth="1"/>
    <col min="3" max="3" width="5.5" style="3" customWidth="1"/>
    <col min="4" max="5" width="7.5" style="3" customWidth="1"/>
    <col min="6" max="7" width="15.5" style="35" customWidth="1"/>
    <col min="8" max="8" width="16.5" style="35" customWidth="1"/>
    <col min="9" max="9" width="22.5" style="3" customWidth="1"/>
    <col min="10" max="10" width="8.83203125" style="33"/>
    <col min="11" max="11" width="3.5" style="1" customWidth="1"/>
    <col min="12" max="12" width="11.5" style="3" customWidth="1"/>
    <col min="13" max="14" width="5.5" style="3" customWidth="1"/>
    <col min="15" max="16" width="7.5" style="3" customWidth="1"/>
    <col min="17" max="18" width="12.5" style="35" customWidth="1"/>
    <col min="19" max="19" width="12.5" style="60" customWidth="1"/>
    <col min="20" max="20" width="17.5" style="3" customWidth="1"/>
    <col min="21" max="21" width="9.1640625" style="33" customWidth="1"/>
    <col min="22" max="22" width="3.5" style="1" customWidth="1"/>
    <col min="23" max="23" width="11.5" style="3" customWidth="1"/>
    <col min="24" max="25" width="5.5" style="3" customWidth="1"/>
    <col min="26" max="27" width="7.5" style="3" customWidth="1"/>
    <col min="28" max="29" width="12.5" style="35" customWidth="1"/>
    <col min="30" max="30" width="12.5" style="60" customWidth="1"/>
    <col min="31" max="31" width="17.5" style="3" customWidth="1"/>
    <col min="32" max="32" width="9.1640625" style="33" customWidth="1"/>
    <col min="33" max="33" width="3.5" style="1" customWidth="1"/>
    <col min="34" max="132" width="8.83203125" style="3"/>
    <col min="133" max="133" width="12.5" style="3" customWidth="1"/>
    <col min="134" max="134" width="17.5" style="3" customWidth="1"/>
    <col min="135" max="135" width="9.1640625" style="3" customWidth="1"/>
    <col min="136" max="136" width="3.5" style="3" customWidth="1"/>
    <col min="137" max="137" width="11.5" style="3" customWidth="1"/>
    <col min="138" max="140" width="5.5" style="3" customWidth="1"/>
    <col min="141" max="141" width="12.5" style="3" customWidth="1"/>
    <col min="142" max="142" width="17.5" style="3" customWidth="1"/>
    <col min="143" max="143" width="9.1640625" style="3" customWidth="1"/>
    <col min="144" max="144" width="3.5" style="3" customWidth="1"/>
    <col min="145" max="145" width="11.5" style="3" customWidth="1"/>
    <col min="146" max="148" width="5.5" style="3" customWidth="1"/>
    <col min="149" max="149" width="12.5" style="3" customWidth="1"/>
    <col min="150" max="150" width="17.5" style="3" customWidth="1"/>
    <col min="151" max="151" width="9.1640625" style="3" customWidth="1"/>
    <col min="152" max="152" width="3.5" style="3" customWidth="1"/>
    <col min="153" max="153" width="11.5" style="3" customWidth="1"/>
    <col min="154" max="156" width="5.5" style="3" customWidth="1"/>
    <col min="157" max="157" width="12.5" style="3" customWidth="1"/>
    <col min="158" max="158" width="17.5" style="3" customWidth="1"/>
    <col min="159" max="159" width="9.1640625" style="3" customWidth="1"/>
    <col min="160" max="160" width="3.5" style="3" customWidth="1"/>
    <col min="161" max="161" width="11.5" style="3" customWidth="1"/>
    <col min="162" max="164" width="5.5" style="3" customWidth="1"/>
    <col min="165" max="165" width="12.5" style="3" customWidth="1"/>
    <col min="166" max="166" width="17.5" style="3" customWidth="1"/>
    <col min="167" max="167" width="9.1640625" style="3" customWidth="1"/>
    <col min="168" max="168" width="3.5" style="3" customWidth="1"/>
    <col min="169" max="169" width="11.5" style="3" customWidth="1"/>
    <col min="170" max="172" width="5.5" style="3" customWidth="1"/>
    <col min="173" max="173" width="12.5" style="3" customWidth="1"/>
    <col min="174" max="174" width="17.5" style="3" customWidth="1"/>
    <col min="175" max="175" width="9.1640625" style="3" customWidth="1"/>
    <col min="176" max="176" width="3.5" style="3" customWidth="1"/>
    <col min="177" max="177" width="11.5" style="3" customWidth="1"/>
    <col min="178" max="180" width="5.5" style="3" customWidth="1"/>
    <col min="181" max="181" width="12.5" style="3" customWidth="1"/>
    <col min="182" max="182" width="17.5" style="3" customWidth="1"/>
    <col min="183" max="183" width="9.1640625" style="3" customWidth="1"/>
    <col min="184" max="184" width="3.5" style="3" customWidth="1"/>
    <col min="185" max="185" width="11.5" style="3" customWidth="1"/>
    <col min="186" max="188" width="5.5" style="3" customWidth="1"/>
    <col min="189" max="189" width="12.5" style="3" customWidth="1"/>
    <col min="190" max="190" width="17.5" style="3" customWidth="1"/>
    <col min="191" max="191" width="9.1640625" style="3" customWidth="1"/>
    <col min="192" max="192" width="3.5" style="3" customWidth="1"/>
    <col min="193" max="193" width="11.5" style="3" customWidth="1"/>
    <col min="194" max="196" width="5.5" style="3" customWidth="1"/>
    <col min="197" max="197" width="12.5" style="3" customWidth="1"/>
    <col min="198" max="198" width="17.5" style="3" customWidth="1"/>
    <col min="199" max="199" width="9.1640625" style="3" customWidth="1"/>
    <col min="200" max="200" width="3.5" style="3" customWidth="1"/>
    <col min="201" max="201" width="11.5" style="3" customWidth="1"/>
    <col min="202" max="204" width="5.5" style="3" customWidth="1"/>
    <col min="205" max="205" width="12.5" style="3" customWidth="1"/>
    <col min="206" max="206" width="17.5" style="3" customWidth="1"/>
    <col min="207" max="207" width="9.1640625" style="3" customWidth="1"/>
    <col min="208" max="208" width="3.5" style="3" customWidth="1"/>
    <col min="209" max="209" width="11.5" style="3" customWidth="1"/>
    <col min="210" max="212" width="5.5" style="3" customWidth="1"/>
    <col min="213" max="213" width="12.5" style="3" customWidth="1"/>
    <col min="214" max="214" width="17.5" style="3" customWidth="1"/>
    <col min="215" max="215" width="9.1640625" style="3" customWidth="1"/>
    <col min="216" max="216" width="3.5" style="3" customWidth="1"/>
    <col min="217" max="217" width="11.5" style="3" customWidth="1"/>
    <col min="218" max="220" width="5.5" style="3" customWidth="1"/>
    <col min="221" max="221" width="12.5" style="3" customWidth="1"/>
    <col min="222" max="222" width="17.5" style="3" customWidth="1"/>
    <col min="223" max="223" width="9.1640625" style="3" customWidth="1"/>
    <col min="224" max="224" width="3.5" style="3" customWidth="1"/>
    <col min="225" max="225" width="11.5" style="3" customWidth="1"/>
    <col min="226" max="228" width="5.5" style="3" customWidth="1"/>
    <col min="229" max="229" width="12.5" style="3" customWidth="1"/>
    <col min="230" max="230" width="17.5" style="3" customWidth="1"/>
    <col min="231" max="231" width="9.1640625" style="3" customWidth="1"/>
    <col min="232" max="232" width="3.5" style="3" customWidth="1"/>
    <col min="233" max="233" width="11.5" style="3" customWidth="1"/>
    <col min="234" max="236" width="5.5" style="3" customWidth="1"/>
    <col min="237" max="237" width="12.5" style="3" customWidth="1"/>
    <col min="238" max="238" width="17.5" style="3" customWidth="1"/>
    <col min="239" max="239" width="9.1640625" style="3" customWidth="1"/>
    <col min="240" max="240" width="3.5" style="3" customWidth="1"/>
    <col min="241" max="241" width="11.5" style="3" customWidth="1"/>
    <col min="242" max="244" width="5.5" style="3" customWidth="1"/>
    <col min="245" max="245" width="12.5" style="3" customWidth="1"/>
    <col min="246" max="246" width="17.5" style="3" customWidth="1"/>
    <col min="247" max="247" width="9.1640625" style="3" customWidth="1"/>
    <col min="248" max="248" width="3.5" style="3" customWidth="1"/>
    <col min="249" max="249" width="11.5" style="3" customWidth="1"/>
    <col min="250" max="252" width="5.5" style="3" customWidth="1"/>
    <col min="253" max="253" width="12.5" style="3" customWidth="1"/>
    <col min="254" max="254" width="17.5" style="3" customWidth="1"/>
    <col min="255" max="255" width="9.1640625" style="3" customWidth="1"/>
    <col min="256" max="256" width="3.5" style="3" customWidth="1"/>
    <col min="257" max="257" width="11.5" style="3" customWidth="1"/>
    <col min="258" max="260" width="5.5" style="3" customWidth="1"/>
    <col min="261" max="261" width="12.5" style="3" customWidth="1"/>
    <col min="262" max="262" width="17.5" style="3" customWidth="1"/>
    <col min="263" max="263" width="9.1640625" style="3" customWidth="1"/>
    <col min="264" max="264" width="3.5" style="3" customWidth="1"/>
    <col min="265" max="265" width="11.5" style="3" customWidth="1"/>
    <col min="266" max="268" width="5.5" style="3" customWidth="1"/>
    <col min="269" max="269" width="12.5" style="3" customWidth="1"/>
    <col min="270" max="270" width="17.5" style="3" customWidth="1"/>
    <col min="271" max="271" width="9.1640625" style="3" customWidth="1"/>
    <col min="272" max="272" width="3.5" style="3" customWidth="1"/>
    <col min="273" max="273" width="11.5" style="3" customWidth="1"/>
    <col min="274" max="276" width="5.5" style="3" customWidth="1"/>
    <col min="277" max="277" width="12.5" style="3" customWidth="1"/>
    <col min="278" max="278" width="17.5" style="3" customWidth="1"/>
    <col min="279" max="279" width="9.1640625" style="3" customWidth="1"/>
    <col min="280" max="280" width="3.5" style="3" customWidth="1"/>
    <col min="281" max="281" width="11.5" style="3" customWidth="1"/>
    <col min="282" max="284" width="5.5" style="3" customWidth="1"/>
    <col min="285" max="285" width="12.5" style="3" customWidth="1"/>
    <col min="286" max="286" width="17.5" style="3" customWidth="1"/>
    <col min="287" max="287" width="9.1640625" style="3" customWidth="1"/>
    <col min="288" max="288" width="3.5" style="3" customWidth="1"/>
    <col min="289" max="289" width="11.5" style="3" customWidth="1"/>
    <col min="290" max="292" width="5.5" style="3" customWidth="1"/>
    <col min="293" max="293" width="12.5" style="3" customWidth="1"/>
    <col min="294" max="294" width="17.5" style="3" customWidth="1"/>
    <col min="295" max="295" width="9.1640625" style="3" customWidth="1"/>
    <col min="296" max="296" width="3.5" style="3" customWidth="1"/>
    <col min="297" max="297" width="11.5" style="3" customWidth="1"/>
    <col min="298" max="300" width="5.5" style="3" customWidth="1"/>
    <col min="301" max="301" width="12.5" style="3" customWidth="1"/>
    <col min="302" max="302" width="17.5" style="3" customWidth="1"/>
    <col min="303" max="303" width="9.1640625" style="3" customWidth="1"/>
    <col min="304" max="304" width="3.5" style="3" customWidth="1"/>
    <col min="305" max="305" width="11.5" style="3" customWidth="1"/>
    <col min="306" max="308" width="5.5" style="3" customWidth="1"/>
    <col min="309" max="309" width="12.5" style="3" customWidth="1"/>
    <col min="310" max="310" width="17.5" style="3" customWidth="1"/>
    <col min="311" max="311" width="9.1640625" style="3" customWidth="1"/>
    <col min="312" max="312" width="3.5" style="3" customWidth="1"/>
    <col min="313" max="313" width="13.83203125" style="3" customWidth="1"/>
    <col min="314" max="314" width="7.5" style="3" customWidth="1"/>
    <col min="315" max="315" width="15.5" style="3" customWidth="1"/>
    <col min="316" max="316" width="20.83203125" style="3" customWidth="1"/>
    <col min="317" max="317" width="8.83203125" style="3"/>
    <col min="318" max="318" width="5" style="3" customWidth="1"/>
    <col min="319" max="319" width="13.83203125" style="3" customWidth="1"/>
    <col min="320" max="320" width="7.5" style="3" customWidth="1"/>
    <col min="321" max="321" width="15.5" style="3" customWidth="1"/>
    <col min="322" max="322" width="20.5" style="3" customWidth="1"/>
    <col min="323" max="323" width="8.83203125" style="3"/>
    <col min="324" max="324" width="5" style="3" customWidth="1"/>
    <col min="325" max="325" width="13.83203125" style="3" customWidth="1"/>
    <col min="326" max="326" width="7.5" style="3" customWidth="1"/>
    <col min="327" max="327" width="15.5" style="3" customWidth="1"/>
    <col min="328" max="328" width="22.1640625" style="3" customWidth="1"/>
    <col min="329" max="329" width="8.83203125" style="3"/>
    <col min="330" max="330" width="5" style="3" customWidth="1"/>
    <col min="331" max="331" width="13.83203125" style="3" customWidth="1"/>
    <col min="332" max="332" width="7.5" style="3" customWidth="1"/>
    <col min="333" max="333" width="15.5" style="3" customWidth="1"/>
    <col min="334" max="334" width="20" style="3" customWidth="1"/>
    <col min="335" max="335" width="8.83203125" style="3"/>
    <col min="336" max="336" width="5" style="3" customWidth="1"/>
    <col min="337" max="337" width="13.83203125" style="3" customWidth="1"/>
    <col min="338" max="338" width="7.5" style="3" customWidth="1"/>
    <col min="339" max="339" width="15.5" style="3" customWidth="1"/>
    <col min="340" max="340" width="19.1640625" style="3" customWidth="1"/>
    <col min="341" max="341" width="8.83203125" style="3"/>
    <col min="342" max="342" width="5" style="3" customWidth="1"/>
    <col min="343" max="343" width="13.83203125" style="3" customWidth="1"/>
    <col min="344" max="344" width="7.5" style="3" customWidth="1"/>
    <col min="345" max="345" width="15.5" style="3" customWidth="1"/>
    <col min="346" max="346" width="20.5" style="3" customWidth="1"/>
    <col min="347" max="347" width="8.83203125" style="3"/>
    <col min="348" max="348" width="5" style="3" customWidth="1"/>
    <col min="349" max="349" width="13.83203125" style="3" customWidth="1"/>
    <col min="350" max="350" width="7.5" style="3" customWidth="1"/>
    <col min="351" max="351" width="15.5" style="3" customWidth="1"/>
    <col min="352" max="352" width="20" style="3" customWidth="1"/>
    <col min="353" max="353" width="8.83203125" style="3"/>
    <col min="354" max="354" width="5" style="3" customWidth="1"/>
    <col min="355" max="355" width="13.83203125" style="3" customWidth="1"/>
    <col min="356" max="356" width="7.5" style="3" customWidth="1"/>
    <col min="357" max="357" width="15.5" style="3" customWidth="1"/>
    <col min="358" max="358" width="19.1640625" style="3" customWidth="1"/>
    <col min="359" max="359" width="8.83203125" style="3"/>
    <col min="360" max="360" width="5" style="3" customWidth="1"/>
    <col min="361" max="361" width="13.83203125" style="3" customWidth="1"/>
    <col min="362" max="362" width="7.5" style="3" customWidth="1"/>
    <col min="363" max="363" width="15.5" style="3" customWidth="1"/>
    <col min="364" max="364" width="20" style="3" customWidth="1"/>
    <col min="365" max="365" width="8.83203125" style="3"/>
    <col min="366" max="366" width="5" style="3" customWidth="1"/>
    <col min="367" max="367" width="13.83203125" style="3" customWidth="1"/>
    <col min="368" max="368" width="7.5" style="3" customWidth="1"/>
    <col min="369" max="369" width="15.5" style="3" customWidth="1"/>
    <col min="370" max="370" width="20" style="3" customWidth="1"/>
    <col min="371" max="371" width="8.83203125" style="3"/>
    <col min="372" max="372" width="5" style="3" customWidth="1"/>
    <col min="373" max="373" width="13.83203125" style="3" customWidth="1"/>
    <col min="374" max="374" width="7.5" style="3" customWidth="1"/>
    <col min="375" max="375" width="15.5" style="3" customWidth="1"/>
    <col min="376" max="376" width="20" style="3" customWidth="1"/>
    <col min="377" max="377" width="8.83203125" style="3"/>
    <col min="378" max="378" width="5" style="3" customWidth="1"/>
    <col min="379" max="379" width="13.83203125" style="3" customWidth="1"/>
    <col min="380" max="380" width="7.5" style="3" customWidth="1"/>
    <col min="381" max="381" width="15.5" style="3" customWidth="1"/>
    <col min="382" max="382" width="20.5" style="3" customWidth="1"/>
    <col min="383" max="383" width="8.83203125" style="3"/>
    <col min="384" max="384" width="5" style="3" customWidth="1"/>
    <col min="385" max="490" width="8.83203125" style="3"/>
  </cols>
  <sheetData>
    <row r="1" spans="1:311" ht="24" customHeight="1">
      <c r="A1" s="116" t="s">
        <v>447</v>
      </c>
      <c r="B1" s="117"/>
      <c r="C1" s="120">
        <f>A5+L5+W5+AH5+FU5+GF5+GQ5+HB5+HM5+BO5+HX5+II5+IT5+BD5+CV5+DG5+DR5+KA5+EC5+EN5+EY5+AS5+CK5+BZ5+FJ5+KL5+JE5+JP5+KW5+LG5+LQ5+MA5+MK5+MU5+NE5+NO5+NY5+OI5+OS5+PC5+PM5+PW5+QG5+QQ5+RA5+RK5+RU5+SE5+SO5+SY5+TI5+TS5</f>
        <v>30</v>
      </c>
      <c r="D1" s="121"/>
      <c r="E1" s="121"/>
      <c r="F1" s="122"/>
      <c r="G1" s="123">
        <v>0</v>
      </c>
      <c r="H1" s="123"/>
      <c r="I1" s="100">
        <f>C1-G1</f>
        <v>30</v>
      </c>
      <c r="J1" s="100"/>
      <c r="L1" s="80" t="str">
        <f>IF(L5=M6, "Complete Set", "")</f>
        <v/>
      </c>
      <c r="M1" s="80"/>
      <c r="N1" s="80"/>
      <c r="O1" s="80"/>
      <c r="P1" s="80"/>
      <c r="Q1" s="80"/>
      <c r="R1" s="80"/>
      <c r="S1" s="80"/>
      <c r="T1" s="80"/>
      <c r="U1" s="80"/>
      <c r="V1" s="2"/>
      <c r="W1" s="80" t="str">
        <f>IF(W5=X6, "Complete Set", "")</f>
        <v/>
      </c>
      <c r="X1" s="80"/>
      <c r="Y1" s="80"/>
      <c r="Z1" s="80"/>
      <c r="AA1" s="80"/>
      <c r="AB1" s="80"/>
      <c r="AC1" s="80"/>
      <c r="AD1" s="80"/>
      <c r="AE1" s="80"/>
      <c r="AF1" s="80"/>
    </row>
    <row r="2" spans="1:311" ht="24" customHeight="1">
      <c r="A2" s="118"/>
      <c r="B2" s="118"/>
      <c r="C2" s="104">
        <f>C1-B6-M6-X6-AI6-FV6-GG6-GR6-HC6-HN6-BP6-HY6-IJ6-IU6-BE6-CW6-DH6-DS6-KB6-ED6-EO6-EZ6-AT6-CL6-CA6-FK6-KM6-JF6-JQ6-KX6-LH6-LR6-MB6-ML6-MV6-NF6-NP6-NZ6-OJ6-OT6-PD6-PN6-PX6-QH6-QR6-RB6-RL6-RV6-SF6-SP6-SZ6-TJ6-TT6</f>
        <v>30</v>
      </c>
      <c r="D2" s="104"/>
      <c r="E2" s="104"/>
      <c r="F2" s="104"/>
      <c r="G2" s="83">
        <f>G1-(C5+N5+Y5+AJ5+AU5+BF5+BQ5+CB5+CM5+CX5+DI5+DT5+EE5+EP5+FA5+FL5+FW5+GH5+GS5+HD5+HO5+HZ5+IK5+IV5+JG5+JR5+KC5+KN5+KY5+LJ5+LU5+MF5+MQ5+NB5+NM5+NX5+OI5+OT5+PE5+PP5+QA5+QL5+QW5+RH5+RS5+SD5+SO5+SZ5+TK5+TV5+UG5+UR5)</f>
        <v>0</v>
      </c>
      <c r="H2" s="84"/>
      <c r="I2" s="85">
        <f>C2-G2</f>
        <v>30</v>
      </c>
      <c r="J2" s="85"/>
      <c r="L2" s="80"/>
      <c r="M2" s="80"/>
      <c r="N2" s="80"/>
      <c r="O2" s="80"/>
      <c r="P2" s="80"/>
      <c r="Q2" s="80"/>
      <c r="R2" s="80"/>
      <c r="S2" s="80"/>
      <c r="T2" s="80"/>
      <c r="U2" s="80"/>
      <c r="V2" s="2"/>
      <c r="W2" s="80"/>
      <c r="X2" s="80"/>
      <c r="Y2" s="80"/>
      <c r="Z2" s="80"/>
      <c r="AA2" s="80"/>
      <c r="AB2" s="80"/>
      <c r="AC2" s="80"/>
      <c r="AD2" s="80"/>
      <c r="AE2" s="80"/>
      <c r="AF2" s="80"/>
    </row>
    <row r="3" spans="1:311" ht="24" customHeight="1">
      <c r="A3" s="39" t="s">
        <v>1</v>
      </c>
      <c r="B3" s="40"/>
      <c r="C3" s="40"/>
      <c r="D3" s="40"/>
      <c r="E3" s="40"/>
      <c r="F3" s="41">
        <f>F6+Q6+AB6+AM6+FZ6+GK6+GV6+HG6+HR6+BT6+IC6+IN6+IY6+BI6+DA6+DL6+DW6+KF6+EH6+ES6+FD6+AX6+CP6+CE6+FO6+KQ6+JJ6+JU6+LB6+LL6+LV6+MF6+MP6+MZ6+NJ6+NT6+OD6+ON6+OX6+PH6+PR6+QB6+QL6+QV6+RF6+RP6+RZ6+SJ6+ST6+TD6+TN6+TX6</f>
        <v>5300</v>
      </c>
      <c r="G3" s="105">
        <f>F5+Q5+AB5+AM5+FZ5+GK5+GV5+HG5+HR5+BT5+IC5+IN5+IY5+BI5+DA5+DL5+DW5+KF5+EH5+ES5+FD5+AX5+CP5+CE5+FO5+KQ5+JJ5+JU5+LB5+LL5+LV5+MF5+MP5+MZ5+NJ5+NT5+OD5+ON5+OX5+PH5+PR5+QB5+QL5+QV5+RF5+RP5+RZ5+SJ5+ST5+TD5+TN5+TX5</f>
        <v>0</v>
      </c>
      <c r="H3" s="106"/>
      <c r="I3" s="106"/>
      <c r="J3" s="107"/>
      <c r="L3" s="80"/>
      <c r="M3" s="80"/>
      <c r="N3" s="80"/>
      <c r="O3" s="80"/>
      <c r="P3" s="80"/>
      <c r="Q3" s="80"/>
      <c r="R3" s="80"/>
      <c r="S3" s="80"/>
      <c r="T3" s="80"/>
      <c r="U3" s="80"/>
      <c r="V3" s="2"/>
      <c r="W3" s="80"/>
      <c r="X3" s="80"/>
      <c r="Y3" s="80"/>
      <c r="Z3" s="80"/>
      <c r="AA3" s="80"/>
      <c r="AB3" s="80"/>
      <c r="AC3" s="80"/>
      <c r="AD3" s="80"/>
      <c r="AE3" s="80"/>
      <c r="AF3" s="80"/>
    </row>
    <row r="4" spans="1:311" ht="20">
      <c r="A4" s="77" t="s">
        <v>232</v>
      </c>
      <c r="B4" s="78"/>
      <c r="C4" s="78"/>
      <c r="D4" s="78"/>
      <c r="E4" s="78"/>
      <c r="F4" s="78"/>
      <c r="G4" s="78"/>
      <c r="H4" s="78"/>
      <c r="I4" s="78"/>
      <c r="J4" s="79"/>
      <c r="L4" s="77" t="s">
        <v>233</v>
      </c>
      <c r="M4" s="78"/>
      <c r="N4" s="78"/>
      <c r="O4" s="78"/>
      <c r="P4" s="78"/>
      <c r="Q4" s="78"/>
      <c r="R4" s="78"/>
      <c r="S4" s="78"/>
      <c r="T4" s="78"/>
      <c r="U4" s="79"/>
      <c r="W4" s="77" t="s">
        <v>243</v>
      </c>
      <c r="X4" s="78"/>
      <c r="Y4" s="78"/>
      <c r="Z4" s="78"/>
      <c r="AA4" s="78"/>
      <c r="AB4" s="78"/>
      <c r="AC4" s="78"/>
      <c r="AD4" s="78"/>
      <c r="AE4" s="78"/>
      <c r="AF4" s="79"/>
    </row>
    <row r="5" spans="1:311" s="10" customFormat="1" ht="15.75" customHeight="1">
      <c r="A5" s="50">
        <f>MAX(A7:A502)</f>
        <v>4</v>
      </c>
      <c r="B5" s="51"/>
      <c r="C5" s="5">
        <f>SUMIF(C7:C500, "Hard Case", B7:B500)</f>
        <v>0</v>
      </c>
      <c r="D5" s="75" t="s">
        <v>7</v>
      </c>
      <c r="E5" s="75" t="s">
        <v>8</v>
      </c>
      <c r="F5" s="52">
        <f>SUMIF(B11:B502,1,F11:F502)</f>
        <v>0</v>
      </c>
      <c r="G5" s="53" t="s">
        <v>9</v>
      </c>
      <c r="H5" s="53" t="s">
        <v>10</v>
      </c>
      <c r="I5" s="51"/>
      <c r="J5" s="54"/>
      <c r="K5" s="9"/>
      <c r="L5" s="4">
        <f>MAX(L7:L502)</f>
        <v>10</v>
      </c>
      <c r="M5" s="5"/>
      <c r="N5" s="5">
        <f>SUMIF(N7:N500, "Hard Case", M7:M500)</f>
        <v>0</v>
      </c>
      <c r="O5" s="75" t="s">
        <v>7</v>
      </c>
      <c r="P5" s="75" t="s">
        <v>8</v>
      </c>
      <c r="Q5" s="6">
        <f>SUMIF(M7:M502,1,Q7:Q502)</f>
        <v>0</v>
      </c>
      <c r="R5" s="7" t="s">
        <v>9</v>
      </c>
      <c r="S5" s="55" t="s">
        <v>10</v>
      </c>
      <c r="T5" s="5"/>
      <c r="U5" s="8"/>
      <c r="V5" s="9"/>
      <c r="W5" s="4">
        <f>MAX(W7:W502)</f>
        <v>16</v>
      </c>
      <c r="X5" s="5"/>
      <c r="Y5" s="5">
        <f>SUMIF(Y7:Y500, "Hard Case", X7:X500)</f>
        <v>0</v>
      </c>
      <c r="Z5" s="75" t="s">
        <v>7</v>
      </c>
      <c r="AA5" s="75" t="s">
        <v>8</v>
      </c>
      <c r="AB5" s="6">
        <f>SUMIF(X7:X502,1,AB7:AB502)</f>
        <v>0</v>
      </c>
      <c r="AC5" s="7" t="s">
        <v>9</v>
      </c>
      <c r="AD5" s="55" t="s">
        <v>10</v>
      </c>
      <c r="AE5" s="5"/>
      <c r="AF5" s="8"/>
      <c r="AG5" s="9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</row>
    <row r="6" spans="1:311" ht="15.75" customHeight="1">
      <c r="A6" s="11"/>
      <c r="B6" s="12">
        <f>SUM(B7:B500)</f>
        <v>0</v>
      </c>
      <c r="C6" s="12">
        <f>COUNTIF(C7:C500, "Hard Case")</f>
        <v>4</v>
      </c>
      <c r="D6" s="76"/>
      <c r="E6" s="76"/>
      <c r="F6" s="13">
        <f>SUM(F11:F500)</f>
        <v>0</v>
      </c>
      <c r="G6" s="14" t="s">
        <v>11</v>
      </c>
      <c r="H6" s="14" t="s">
        <v>12</v>
      </c>
      <c r="I6" s="56"/>
      <c r="J6" s="15"/>
      <c r="L6" s="11"/>
      <c r="M6" s="12">
        <f>SUM(M7:M500)</f>
        <v>0</v>
      </c>
      <c r="N6" s="12">
        <f>COUNTIF(N7:N500, "Hard Case")</f>
        <v>10</v>
      </c>
      <c r="O6" s="76"/>
      <c r="P6" s="76"/>
      <c r="Q6" s="13">
        <f>SUM(Q7:Q500)</f>
        <v>4500</v>
      </c>
      <c r="R6" s="14" t="s">
        <v>11</v>
      </c>
      <c r="S6" s="55" t="s">
        <v>12</v>
      </c>
      <c r="U6" s="15"/>
      <c r="W6" s="11"/>
      <c r="X6" s="12">
        <f>SUM(X7:X500)</f>
        <v>0</v>
      </c>
      <c r="Y6" s="12">
        <f>COUNTIF(Y7:Y500, "Hard Case")</f>
        <v>0</v>
      </c>
      <c r="Z6" s="76"/>
      <c r="AA6" s="76"/>
      <c r="AB6" s="13">
        <f>SUM(AB7:AB500)</f>
        <v>800</v>
      </c>
      <c r="AC6" s="14" t="s">
        <v>11</v>
      </c>
      <c r="AD6" s="55" t="s">
        <v>12</v>
      </c>
      <c r="AF6" s="15"/>
    </row>
    <row r="7" spans="1:311" ht="135" customHeight="1">
      <c r="A7" s="25">
        <v>1</v>
      </c>
      <c r="B7" s="26">
        <v>0</v>
      </c>
      <c r="C7" s="18" t="s">
        <v>13</v>
      </c>
      <c r="D7" s="19" t="s">
        <v>18</v>
      </c>
      <c r="E7" s="18" t="s">
        <v>15</v>
      </c>
      <c r="F7" s="21">
        <v>1200</v>
      </c>
      <c r="G7" s="21" t="s">
        <v>380</v>
      </c>
      <c r="H7" s="46"/>
      <c r="I7" s="44"/>
      <c r="J7" s="23" t="s">
        <v>244</v>
      </c>
      <c r="L7" s="25">
        <v>1</v>
      </c>
      <c r="M7" s="26">
        <v>0</v>
      </c>
      <c r="N7" s="18" t="s">
        <v>13</v>
      </c>
      <c r="O7" s="19" t="s">
        <v>18</v>
      </c>
      <c r="P7" s="18" t="s">
        <v>15</v>
      </c>
      <c r="Q7" s="21">
        <v>450</v>
      </c>
      <c r="R7" s="21" t="s">
        <v>380</v>
      </c>
      <c r="S7" s="46"/>
      <c r="T7" s="22"/>
      <c r="U7" s="23" t="s">
        <v>245</v>
      </c>
      <c r="W7" s="25">
        <v>1</v>
      </c>
      <c r="X7" s="26">
        <v>0</v>
      </c>
      <c r="Y7" s="18" t="s">
        <v>77</v>
      </c>
      <c r="Z7" s="19" t="s">
        <v>18</v>
      </c>
      <c r="AA7" s="18" t="s">
        <v>15</v>
      </c>
      <c r="AB7" s="21">
        <v>50</v>
      </c>
      <c r="AC7" s="21" t="s">
        <v>380</v>
      </c>
      <c r="AD7" s="46"/>
      <c r="AE7" s="44"/>
      <c r="AF7" s="23" t="s">
        <v>255</v>
      </c>
    </row>
    <row r="8" spans="1:311" ht="135" customHeight="1">
      <c r="A8" s="25">
        <f>A7+1</f>
        <v>2</v>
      </c>
      <c r="B8" s="26">
        <v>0</v>
      </c>
      <c r="C8" s="18" t="s">
        <v>13</v>
      </c>
      <c r="D8" s="19" t="s">
        <v>18</v>
      </c>
      <c r="E8" s="18" t="s">
        <v>15</v>
      </c>
      <c r="F8" s="21">
        <v>450</v>
      </c>
      <c r="G8" s="21" t="s">
        <v>380</v>
      </c>
      <c r="H8" s="46"/>
      <c r="I8" s="22"/>
      <c r="J8" s="23" t="s">
        <v>256</v>
      </c>
      <c r="L8" s="25">
        <f t="shared" ref="L8:L16" si="0">L7+1</f>
        <v>2</v>
      </c>
      <c r="M8" s="26">
        <v>0</v>
      </c>
      <c r="N8" s="18" t="s">
        <v>13</v>
      </c>
      <c r="O8" s="19" t="s">
        <v>18</v>
      </c>
      <c r="P8" s="18" t="s">
        <v>15</v>
      </c>
      <c r="Q8" s="21">
        <v>450</v>
      </c>
      <c r="R8" s="21" t="s">
        <v>380</v>
      </c>
      <c r="S8" s="46"/>
      <c r="T8" s="22"/>
      <c r="U8" s="23" t="s">
        <v>257</v>
      </c>
      <c r="W8" s="25">
        <f t="shared" ref="W8:W22" si="1">W7+1</f>
        <v>2</v>
      </c>
      <c r="X8" s="26">
        <v>0</v>
      </c>
      <c r="Y8" s="18" t="s">
        <v>77</v>
      </c>
      <c r="Z8" s="19" t="s">
        <v>18</v>
      </c>
      <c r="AA8" s="18" t="s">
        <v>15</v>
      </c>
      <c r="AB8" s="21">
        <v>50</v>
      </c>
      <c r="AC8" s="21" t="s">
        <v>380</v>
      </c>
      <c r="AD8" s="46"/>
      <c r="AE8" s="58"/>
      <c r="AF8" s="23" t="s">
        <v>266</v>
      </c>
    </row>
    <row r="9" spans="1:311" ht="135" customHeight="1">
      <c r="A9" s="25">
        <f t="shared" ref="A9:A10" si="2">A8+1</f>
        <v>3</v>
      </c>
      <c r="B9" s="26">
        <v>0</v>
      </c>
      <c r="C9" s="18" t="s">
        <v>13</v>
      </c>
      <c r="D9" s="19" t="s">
        <v>18</v>
      </c>
      <c r="E9" s="18" t="s">
        <v>15</v>
      </c>
      <c r="F9" s="21">
        <v>450</v>
      </c>
      <c r="G9" s="21" t="s">
        <v>380</v>
      </c>
      <c r="H9" s="46"/>
      <c r="I9" s="44"/>
      <c r="J9" s="59" t="s">
        <v>267</v>
      </c>
      <c r="L9" s="16">
        <f t="shared" si="0"/>
        <v>3</v>
      </c>
      <c r="M9" s="17">
        <v>0</v>
      </c>
      <c r="N9" s="18" t="s">
        <v>13</v>
      </c>
      <c r="O9" s="19" t="s">
        <v>18</v>
      </c>
      <c r="P9" s="18" t="s">
        <v>15</v>
      </c>
      <c r="Q9" s="21">
        <v>450</v>
      </c>
      <c r="R9" s="21" t="s">
        <v>380</v>
      </c>
      <c r="S9" s="46"/>
      <c r="T9" s="22"/>
      <c r="U9" s="23" t="s">
        <v>268</v>
      </c>
      <c r="W9" s="25">
        <f t="shared" si="1"/>
        <v>3</v>
      </c>
      <c r="X9" s="26">
        <v>0</v>
      </c>
      <c r="Y9" s="18" t="s">
        <v>77</v>
      </c>
      <c r="Z9" s="19" t="s">
        <v>18</v>
      </c>
      <c r="AA9" s="18" t="s">
        <v>15</v>
      </c>
      <c r="AB9" s="21">
        <v>50</v>
      </c>
      <c r="AC9" s="21" t="s">
        <v>380</v>
      </c>
      <c r="AD9" s="46"/>
      <c r="AE9" s="57" t="s">
        <v>250</v>
      </c>
      <c r="AF9" s="23" t="s">
        <v>277</v>
      </c>
    </row>
    <row r="10" spans="1:311" ht="135" customHeight="1">
      <c r="A10" s="25">
        <f t="shared" si="2"/>
        <v>4</v>
      </c>
      <c r="B10" s="17">
        <v>0</v>
      </c>
      <c r="C10" s="18" t="s">
        <v>13</v>
      </c>
      <c r="D10" s="19" t="s">
        <v>18</v>
      </c>
      <c r="E10" s="20" t="s">
        <v>15</v>
      </c>
      <c r="F10" s="21">
        <v>175</v>
      </c>
      <c r="G10" s="21" t="s">
        <v>380</v>
      </c>
      <c r="H10" s="46"/>
      <c r="I10" s="22"/>
      <c r="J10" s="23" t="s">
        <v>376</v>
      </c>
      <c r="L10" s="16">
        <f t="shared" si="0"/>
        <v>4</v>
      </c>
      <c r="M10" s="17">
        <v>0</v>
      </c>
      <c r="N10" s="18" t="s">
        <v>13</v>
      </c>
      <c r="O10" s="19" t="s">
        <v>18</v>
      </c>
      <c r="P10" s="18" t="s">
        <v>15</v>
      </c>
      <c r="Q10" s="21">
        <v>450</v>
      </c>
      <c r="R10" s="21" t="s">
        <v>380</v>
      </c>
      <c r="S10" s="46"/>
      <c r="T10" s="22"/>
      <c r="U10" s="23" t="s">
        <v>278</v>
      </c>
      <c r="W10" s="25">
        <f t="shared" si="1"/>
        <v>4</v>
      </c>
      <c r="X10" s="26">
        <v>0</v>
      </c>
      <c r="Y10" s="18" t="s">
        <v>77</v>
      </c>
      <c r="Z10" s="19" t="s">
        <v>18</v>
      </c>
      <c r="AA10" s="18" t="s">
        <v>15</v>
      </c>
      <c r="AB10" s="21">
        <v>50</v>
      </c>
      <c r="AC10" s="21" t="s">
        <v>380</v>
      </c>
      <c r="AD10" s="46"/>
      <c r="AE10" s="57" t="s">
        <v>250</v>
      </c>
      <c r="AF10" s="23" t="s">
        <v>286</v>
      </c>
    </row>
    <row r="11" spans="1:311" ht="135" customHeight="1">
      <c r="L11" s="16">
        <f t="shared" si="0"/>
        <v>5</v>
      </c>
      <c r="M11" s="17">
        <v>0</v>
      </c>
      <c r="N11" s="18" t="s">
        <v>13</v>
      </c>
      <c r="O11" s="19" t="s">
        <v>18</v>
      </c>
      <c r="P11" s="18" t="s">
        <v>15</v>
      </c>
      <c r="Q11" s="21">
        <v>450</v>
      </c>
      <c r="R11" s="21" t="s">
        <v>380</v>
      </c>
      <c r="S11" s="46"/>
      <c r="T11" s="22"/>
      <c r="U11" s="23" t="s">
        <v>287</v>
      </c>
      <c r="W11" s="25">
        <f t="shared" si="1"/>
        <v>5</v>
      </c>
      <c r="X11" s="26">
        <v>0</v>
      </c>
      <c r="Y11" s="18" t="s">
        <v>77</v>
      </c>
      <c r="Z11" s="19" t="s">
        <v>18</v>
      </c>
      <c r="AA11" s="18" t="s">
        <v>15</v>
      </c>
      <c r="AB11" s="21">
        <v>50</v>
      </c>
      <c r="AC11" s="21" t="s">
        <v>380</v>
      </c>
      <c r="AD11" s="46"/>
      <c r="AE11" s="57" t="s">
        <v>250</v>
      </c>
      <c r="AF11" s="23" t="s">
        <v>296</v>
      </c>
    </row>
    <row r="12" spans="1:311" ht="135" customHeight="1">
      <c r="D12"/>
      <c r="L12" s="16">
        <f t="shared" si="0"/>
        <v>6</v>
      </c>
      <c r="M12" s="17">
        <v>0</v>
      </c>
      <c r="N12" s="18" t="s">
        <v>13</v>
      </c>
      <c r="O12" s="19" t="s">
        <v>18</v>
      </c>
      <c r="P12" s="18" t="s">
        <v>15</v>
      </c>
      <c r="Q12" s="21">
        <v>450</v>
      </c>
      <c r="R12" s="21" t="s">
        <v>380</v>
      </c>
      <c r="S12" s="46"/>
      <c r="T12" s="22"/>
      <c r="U12" s="23" t="s">
        <v>297</v>
      </c>
      <c r="W12" s="25">
        <f t="shared" si="1"/>
        <v>6</v>
      </c>
      <c r="X12" s="26">
        <v>0</v>
      </c>
      <c r="Y12" s="18" t="s">
        <v>77</v>
      </c>
      <c r="Z12" s="19" t="s">
        <v>18</v>
      </c>
      <c r="AA12" s="18" t="s">
        <v>15</v>
      </c>
      <c r="AB12" s="21">
        <v>50</v>
      </c>
      <c r="AC12" s="21" t="s">
        <v>380</v>
      </c>
      <c r="AD12" s="46"/>
      <c r="AE12" s="57" t="s">
        <v>250</v>
      </c>
      <c r="AF12" s="23" t="s">
        <v>306</v>
      </c>
    </row>
    <row r="13" spans="1:311" ht="135" customHeight="1">
      <c r="L13" s="16">
        <f t="shared" si="0"/>
        <v>7</v>
      </c>
      <c r="M13" s="17">
        <v>0</v>
      </c>
      <c r="N13" s="18" t="s">
        <v>13</v>
      </c>
      <c r="O13" s="19" t="s">
        <v>18</v>
      </c>
      <c r="P13" s="18" t="s">
        <v>15</v>
      </c>
      <c r="Q13" s="21">
        <v>450</v>
      </c>
      <c r="R13" s="21" t="s">
        <v>380</v>
      </c>
      <c r="S13" s="46"/>
      <c r="T13" s="22"/>
      <c r="U13" s="23" t="s">
        <v>307</v>
      </c>
      <c r="W13" s="25">
        <f t="shared" si="1"/>
        <v>7</v>
      </c>
      <c r="X13" s="26">
        <v>0</v>
      </c>
      <c r="Y13" s="18" t="s">
        <v>77</v>
      </c>
      <c r="Z13" s="19" t="s">
        <v>18</v>
      </c>
      <c r="AA13" s="18" t="s">
        <v>15</v>
      </c>
      <c r="AB13" s="21">
        <v>50</v>
      </c>
      <c r="AC13" s="21" t="s">
        <v>380</v>
      </c>
      <c r="AD13" s="46"/>
      <c r="AE13" s="57" t="s">
        <v>250</v>
      </c>
      <c r="AF13" s="23" t="s">
        <v>316</v>
      </c>
    </row>
    <row r="14" spans="1:311" ht="135" customHeight="1">
      <c r="L14" s="16">
        <f t="shared" si="0"/>
        <v>8</v>
      </c>
      <c r="M14" s="17">
        <v>0</v>
      </c>
      <c r="N14" s="18" t="s">
        <v>13</v>
      </c>
      <c r="O14" s="19" t="s">
        <v>18</v>
      </c>
      <c r="P14" s="18" t="s">
        <v>15</v>
      </c>
      <c r="Q14" s="21">
        <v>450</v>
      </c>
      <c r="R14" s="21" t="s">
        <v>380</v>
      </c>
      <c r="S14" s="46"/>
      <c r="T14" s="22"/>
      <c r="U14" s="23" t="s">
        <v>317</v>
      </c>
      <c r="W14" s="25">
        <f t="shared" si="1"/>
        <v>8</v>
      </c>
      <c r="X14" s="26">
        <v>0</v>
      </c>
      <c r="Y14" s="18" t="s">
        <v>77</v>
      </c>
      <c r="Z14" s="19" t="s">
        <v>18</v>
      </c>
      <c r="AA14" s="18" t="s">
        <v>15</v>
      </c>
      <c r="AB14" s="21">
        <v>50</v>
      </c>
      <c r="AC14" s="21" t="s">
        <v>380</v>
      </c>
      <c r="AD14" s="46"/>
      <c r="AE14" s="57" t="s">
        <v>250</v>
      </c>
      <c r="AF14" s="23" t="s">
        <v>326</v>
      </c>
    </row>
    <row r="15" spans="1:311" ht="135" customHeight="1">
      <c r="L15" s="16">
        <f t="shared" si="0"/>
        <v>9</v>
      </c>
      <c r="M15" s="17">
        <v>0</v>
      </c>
      <c r="N15" s="18" t="s">
        <v>13</v>
      </c>
      <c r="O15" s="19" t="s">
        <v>18</v>
      </c>
      <c r="P15" s="18" t="s">
        <v>15</v>
      </c>
      <c r="Q15" s="21">
        <v>450</v>
      </c>
      <c r="R15" s="21" t="s">
        <v>380</v>
      </c>
      <c r="S15" s="46"/>
      <c r="T15" s="22"/>
      <c r="U15" s="23" t="s">
        <v>327</v>
      </c>
      <c r="W15" s="25">
        <f t="shared" si="1"/>
        <v>9</v>
      </c>
      <c r="X15" s="26">
        <v>0</v>
      </c>
      <c r="Y15" s="18" t="s">
        <v>77</v>
      </c>
      <c r="Z15" s="19" t="s">
        <v>18</v>
      </c>
      <c r="AA15" s="18" t="s">
        <v>15</v>
      </c>
      <c r="AB15" s="21">
        <v>50</v>
      </c>
      <c r="AC15" s="21" t="s">
        <v>380</v>
      </c>
      <c r="AD15" s="46"/>
      <c r="AE15" s="57" t="s">
        <v>250</v>
      </c>
      <c r="AF15" s="23" t="s">
        <v>336</v>
      </c>
    </row>
    <row r="16" spans="1:311" ht="135" customHeight="1">
      <c r="L16" s="16">
        <f t="shared" si="0"/>
        <v>10</v>
      </c>
      <c r="M16" s="17">
        <v>0</v>
      </c>
      <c r="N16" s="18" t="s">
        <v>13</v>
      </c>
      <c r="O16" s="19" t="s">
        <v>18</v>
      </c>
      <c r="P16" s="18" t="s">
        <v>15</v>
      </c>
      <c r="Q16" s="21">
        <v>450</v>
      </c>
      <c r="R16" s="21" t="s">
        <v>380</v>
      </c>
      <c r="S16" s="46"/>
      <c r="T16" s="22"/>
      <c r="U16" s="23" t="s">
        <v>337</v>
      </c>
      <c r="W16" s="25">
        <f t="shared" si="1"/>
        <v>10</v>
      </c>
      <c r="X16" s="26">
        <v>0</v>
      </c>
      <c r="Y16" s="18" t="s">
        <v>77</v>
      </c>
      <c r="Z16" s="19" t="s">
        <v>18</v>
      </c>
      <c r="AA16" s="18" t="s">
        <v>15</v>
      </c>
      <c r="AB16" s="21">
        <v>50</v>
      </c>
      <c r="AC16" s="21" t="s">
        <v>380</v>
      </c>
      <c r="AD16" s="46"/>
      <c r="AE16" s="57" t="s">
        <v>250</v>
      </c>
      <c r="AF16" s="23" t="s">
        <v>346</v>
      </c>
    </row>
    <row r="17" spans="1:335" s="1" customFormat="1" ht="135" customHeight="1">
      <c r="A17" s="3"/>
      <c r="B17" s="3"/>
      <c r="C17" s="3"/>
      <c r="D17" s="3"/>
      <c r="E17" s="3"/>
      <c r="F17" s="35"/>
      <c r="G17" s="35"/>
      <c r="H17" s="35"/>
      <c r="I17" s="3"/>
      <c r="J17" s="33"/>
      <c r="L17" s="3"/>
      <c r="M17" s="3"/>
      <c r="N17" s="3"/>
      <c r="O17" s="3"/>
      <c r="P17" s="3"/>
      <c r="Q17" s="35"/>
      <c r="R17" s="35"/>
      <c r="S17" s="60"/>
      <c r="T17" s="3"/>
      <c r="U17" s="33"/>
      <c r="W17" s="25">
        <f t="shared" si="1"/>
        <v>11</v>
      </c>
      <c r="X17" s="26">
        <v>0</v>
      </c>
      <c r="Y17" s="18" t="s">
        <v>77</v>
      </c>
      <c r="Z17" s="19" t="s">
        <v>18</v>
      </c>
      <c r="AA17" s="18" t="s">
        <v>15</v>
      </c>
      <c r="AB17" s="21">
        <v>50</v>
      </c>
      <c r="AC17" s="21" t="s">
        <v>380</v>
      </c>
      <c r="AD17" s="46"/>
      <c r="AE17" s="57" t="s">
        <v>250</v>
      </c>
      <c r="AF17" s="23" t="s">
        <v>355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</row>
    <row r="18" spans="1:335" s="1" customFormat="1" ht="135" customHeight="1">
      <c r="A18" s="3"/>
      <c r="B18" s="3"/>
      <c r="C18" s="3"/>
      <c r="D18" s="3"/>
      <c r="E18" s="3"/>
      <c r="F18" s="35"/>
      <c r="G18" s="35"/>
      <c r="H18" s="35"/>
      <c r="I18" s="3"/>
      <c r="J18" s="33"/>
      <c r="L18" s="3"/>
      <c r="M18" s="3"/>
      <c r="N18" s="3"/>
      <c r="O18" s="3"/>
      <c r="P18" s="3"/>
      <c r="Q18" s="35"/>
      <c r="R18" s="35"/>
      <c r="S18" s="60"/>
      <c r="T18" s="3"/>
      <c r="U18" s="33"/>
      <c r="W18" s="25">
        <f t="shared" si="1"/>
        <v>12</v>
      </c>
      <c r="X18" s="26">
        <v>0</v>
      </c>
      <c r="Y18" s="18" t="s">
        <v>77</v>
      </c>
      <c r="Z18" s="19" t="s">
        <v>18</v>
      </c>
      <c r="AA18" s="18" t="s">
        <v>15</v>
      </c>
      <c r="AB18" s="21">
        <v>50</v>
      </c>
      <c r="AC18" s="21" t="s">
        <v>380</v>
      </c>
      <c r="AD18" s="46"/>
      <c r="AE18" s="57" t="s">
        <v>250</v>
      </c>
      <c r="AF18" s="23" t="s">
        <v>363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</row>
    <row r="19" spans="1:335" s="1" customFormat="1" ht="135" customHeight="1">
      <c r="A19" s="3"/>
      <c r="B19" s="3"/>
      <c r="C19" s="3"/>
      <c r="D19" s="3"/>
      <c r="E19" s="3"/>
      <c r="F19" s="35"/>
      <c r="G19" s="35"/>
      <c r="H19" s="35"/>
      <c r="I19" s="3"/>
      <c r="J19" s="33"/>
      <c r="L19" s="3"/>
      <c r="M19" s="3"/>
      <c r="N19" s="3"/>
      <c r="O19" s="3"/>
      <c r="P19" s="3"/>
      <c r="Q19" s="35"/>
      <c r="R19" s="35"/>
      <c r="S19" s="60"/>
      <c r="T19" s="3"/>
      <c r="U19" s="33"/>
      <c r="W19" s="25">
        <f t="shared" si="1"/>
        <v>13</v>
      </c>
      <c r="X19" s="26">
        <v>0</v>
      </c>
      <c r="Y19" s="18" t="s">
        <v>77</v>
      </c>
      <c r="Z19" s="19" t="s">
        <v>18</v>
      </c>
      <c r="AA19" s="18" t="s">
        <v>15</v>
      </c>
      <c r="AB19" s="21">
        <v>50</v>
      </c>
      <c r="AC19" s="21" t="s">
        <v>380</v>
      </c>
      <c r="AD19" s="46"/>
      <c r="AE19" s="57" t="s">
        <v>250</v>
      </c>
      <c r="AF19" s="23" t="s">
        <v>367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</row>
    <row r="20" spans="1:335" ht="135" customHeight="1">
      <c r="W20" s="25">
        <f t="shared" si="1"/>
        <v>14</v>
      </c>
      <c r="X20" s="26">
        <v>0</v>
      </c>
      <c r="Y20" s="18" t="s">
        <v>77</v>
      </c>
      <c r="Z20" s="19" t="s">
        <v>18</v>
      </c>
      <c r="AA20" s="18" t="s">
        <v>15</v>
      </c>
      <c r="AB20" s="21">
        <v>50</v>
      </c>
      <c r="AC20" s="21" t="s">
        <v>380</v>
      </c>
      <c r="AD20" s="46"/>
      <c r="AE20" s="57" t="s">
        <v>250</v>
      </c>
      <c r="AF20" s="23" t="s">
        <v>371</v>
      </c>
    </row>
    <row r="21" spans="1:335" ht="135" customHeight="1">
      <c r="W21" s="25">
        <f t="shared" si="1"/>
        <v>15</v>
      </c>
      <c r="X21" s="26">
        <v>0</v>
      </c>
      <c r="Y21" s="18" t="s">
        <v>77</v>
      </c>
      <c r="Z21" s="19" t="s">
        <v>18</v>
      </c>
      <c r="AA21" s="18" t="s">
        <v>15</v>
      </c>
      <c r="AB21" s="21">
        <v>50</v>
      </c>
      <c r="AC21" s="21" t="s">
        <v>380</v>
      </c>
      <c r="AD21" s="46"/>
      <c r="AE21" s="57" t="s">
        <v>250</v>
      </c>
      <c r="AF21" s="23" t="s">
        <v>375</v>
      </c>
    </row>
    <row r="22" spans="1:335" ht="135" customHeight="1">
      <c r="W22" s="25">
        <f t="shared" si="1"/>
        <v>16</v>
      </c>
      <c r="X22" s="26">
        <v>0</v>
      </c>
      <c r="Y22" s="18" t="s">
        <v>77</v>
      </c>
      <c r="Z22" s="19" t="s">
        <v>18</v>
      </c>
      <c r="AA22" s="18" t="s">
        <v>15</v>
      </c>
      <c r="AB22" s="21">
        <v>50</v>
      </c>
      <c r="AC22" s="21" t="s">
        <v>380</v>
      </c>
      <c r="AD22" s="46"/>
      <c r="AE22" s="57" t="s">
        <v>250</v>
      </c>
      <c r="AF22" s="23" t="s">
        <v>379</v>
      </c>
    </row>
    <row r="23" spans="1:335" ht="135" customHeight="1"/>
    <row r="24" spans="1:335" ht="135" customHeight="1"/>
    <row r="25" spans="1:335" ht="135" customHeight="1"/>
    <row r="26" spans="1:335" ht="135" customHeight="1"/>
    <row r="27" spans="1:335" ht="135" customHeight="1"/>
    <row r="28" spans="1:335" ht="135" customHeight="1"/>
    <row r="29" spans="1:335" ht="135" customHeight="1"/>
    <row r="30" spans="1:335" ht="135" customHeight="1"/>
    <row r="31" spans="1:335" ht="135" customHeight="1"/>
    <row r="32" spans="1:335" ht="135" customHeight="1"/>
    <row r="33" ht="135" customHeight="1"/>
    <row r="34" ht="135" customHeight="1"/>
    <row r="35" ht="135" customHeight="1"/>
    <row r="36" ht="135" customHeight="1"/>
    <row r="37" ht="135" customHeight="1"/>
    <row r="38" ht="135" customHeight="1"/>
    <row r="39" ht="135" customHeight="1"/>
    <row r="40" ht="135" customHeight="1"/>
    <row r="41" ht="135" customHeight="1"/>
    <row r="42" ht="135" customHeight="1"/>
    <row r="43" ht="135" customHeight="1"/>
    <row r="44" ht="135" customHeight="1"/>
    <row r="45" ht="135" customHeight="1"/>
    <row r="46" ht="135" customHeight="1"/>
    <row r="47" ht="135" customHeight="1"/>
    <row r="48" ht="135" customHeight="1"/>
    <row r="49" ht="135" customHeight="1"/>
    <row r="50" ht="135" customHeight="1"/>
    <row r="51" ht="135" customHeight="1"/>
    <row r="52" ht="135" customHeight="1"/>
    <row r="53" ht="135" customHeight="1"/>
    <row r="54" ht="135" customHeight="1"/>
    <row r="55" ht="135" customHeight="1"/>
    <row r="56" ht="135" customHeight="1"/>
    <row r="57" ht="135" customHeight="1"/>
    <row r="58" ht="135" customHeight="1"/>
    <row r="59" ht="135" customHeight="1"/>
    <row r="60" ht="135" customHeight="1"/>
    <row r="61" ht="135" customHeight="1"/>
    <row r="62" ht="135" customHeight="1"/>
    <row r="63" ht="135" customHeight="1"/>
    <row r="64" ht="135" customHeight="1"/>
    <row r="65" ht="135" customHeight="1"/>
    <row r="66" ht="135" customHeight="1"/>
    <row r="67" ht="135" customHeight="1"/>
    <row r="68" ht="135" customHeight="1"/>
    <row r="69" ht="135" customHeight="1"/>
    <row r="70" ht="135" customHeight="1"/>
    <row r="71" ht="135" customHeight="1"/>
    <row r="72" ht="135" customHeight="1"/>
    <row r="73" ht="135" customHeight="1"/>
    <row r="74" ht="135" customHeight="1"/>
    <row r="75" ht="135" customHeight="1"/>
    <row r="76" ht="135" customHeight="1"/>
    <row r="77" ht="135" customHeight="1"/>
    <row r="78" ht="135" customHeight="1"/>
    <row r="79" ht="135" customHeight="1"/>
    <row r="80" ht="135" customHeight="1"/>
    <row r="81" ht="135" customHeight="1"/>
    <row r="82" ht="135" customHeight="1"/>
    <row r="83" ht="135" customHeight="1"/>
    <row r="84" ht="135" customHeight="1"/>
    <row r="85" ht="135" customHeight="1"/>
    <row r="86" ht="135" customHeight="1"/>
    <row r="87" ht="135" customHeight="1"/>
    <row r="88" ht="135" customHeight="1"/>
    <row r="89" ht="135" customHeight="1"/>
    <row r="90" ht="135" customHeight="1"/>
    <row r="91" ht="135" customHeight="1"/>
    <row r="92" ht="135" customHeight="1"/>
    <row r="93" ht="135" customHeight="1"/>
    <row r="94" ht="135" customHeight="1"/>
    <row r="95" ht="135" customHeight="1"/>
    <row r="96" ht="135" customHeight="1"/>
    <row r="97" ht="135" customHeight="1"/>
    <row r="98" ht="135" customHeight="1"/>
    <row r="99" ht="135" customHeight="1"/>
    <row r="100" ht="135" customHeight="1"/>
    <row r="101" ht="135" customHeight="1"/>
    <row r="102" ht="135" customHeight="1"/>
    <row r="103" ht="135" customHeight="1"/>
    <row r="104" ht="135" customHeight="1"/>
    <row r="105" ht="135" customHeight="1"/>
    <row r="106" ht="135" customHeight="1"/>
    <row r="107" ht="135" customHeight="1"/>
    <row r="108" ht="135" customHeight="1"/>
    <row r="109" ht="135" customHeight="1"/>
    <row r="110" ht="135" customHeight="1"/>
    <row r="111" ht="135" customHeight="1"/>
    <row r="112" ht="135" customHeight="1"/>
    <row r="113" ht="135" customHeight="1"/>
    <row r="114" ht="135" customHeight="1"/>
    <row r="115" ht="135" customHeight="1"/>
    <row r="116" ht="135" customHeight="1"/>
    <row r="117" ht="135" customHeight="1"/>
    <row r="118" ht="135" customHeight="1"/>
    <row r="119" ht="135" customHeight="1"/>
    <row r="120" ht="135" customHeight="1"/>
    <row r="121" ht="135" customHeight="1"/>
    <row r="122" ht="135" customHeight="1"/>
    <row r="123" ht="135" customHeight="1"/>
    <row r="124" ht="135" customHeight="1"/>
    <row r="125" ht="135" customHeight="1"/>
    <row r="126" ht="135" customHeight="1"/>
    <row r="127" ht="135" customHeight="1"/>
    <row r="128" ht="135" customHeight="1"/>
    <row r="129" ht="135" customHeight="1"/>
    <row r="130" ht="135" customHeight="1"/>
    <row r="131" ht="135" customHeight="1"/>
    <row r="132" ht="135" customHeight="1"/>
    <row r="133" ht="135" customHeight="1"/>
    <row r="134" ht="135" customHeight="1"/>
    <row r="135" ht="135" customHeight="1"/>
    <row r="136" ht="135" customHeight="1"/>
    <row r="137" ht="135" customHeight="1"/>
    <row r="138" ht="135" customHeight="1"/>
    <row r="139" ht="135" customHeight="1"/>
    <row r="140" ht="135" customHeight="1"/>
    <row r="141" ht="135" customHeight="1"/>
    <row r="142" ht="135" customHeight="1"/>
    <row r="143" ht="135" customHeight="1"/>
    <row r="144" ht="135" customHeight="1"/>
    <row r="145" ht="135" customHeight="1"/>
    <row r="146" ht="135" customHeight="1"/>
    <row r="147" ht="135" customHeight="1"/>
    <row r="148" ht="135" customHeight="1"/>
    <row r="149" ht="135" customHeight="1"/>
    <row r="150" ht="135" customHeight="1"/>
    <row r="151" ht="135" customHeight="1"/>
    <row r="152" ht="135" customHeight="1"/>
    <row r="153" ht="135" customHeight="1"/>
    <row r="154" ht="135" customHeight="1"/>
    <row r="155" ht="135" customHeight="1"/>
    <row r="156" ht="135" customHeight="1"/>
    <row r="157" ht="135" customHeight="1"/>
    <row r="158" ht="135" customHeight="1"/>
    <row r="159" ht="135" customHeight="1"/>
    <row r="160" ht="135" customHeight="1"/>
    <row r="161" ht="135" customHeight="1"/>
    <row r="162" ht="135" customHeight="1"/>
    <row r="163" ht="135" customHeight="1"/>
    <row r="164" ht="135" customHeight="1"/>
    <row r="165" ht="135" customHeight="1"/>
    <row r="166" ht="135" customHeight="1"/>
    <row r="167" ht="135" customHeight="1"/>
    <row r="168" ht="135" customHeight="1"/>
    <row r="169" ht="135" customHeight="1"/>
    <row r="170" ht="135" customHeight="1"/>
    <row r="171" ht="135" customHeight="1"/>
    <row r="172" ht="135" customHeight="1"/>
    <row r="173" ht="135" customHeight="1"/>
    <row r="174" ht="135" customHeight="1"/>
    <row r="175" ht="135" customHeight="1"/>
    <row r="176" ht="135" customHeight="1"/>
    <row r="177" ht="135" customHeight="1"/>
    <row r="178" ht="135" customHeight="1"/>
    <row r="179" ht="135" customHeight="1"/>
    <row r="180" ht="135" customHeight="1"/>
    <row r="181" ht="135" customHeight="1"/>
    <row r="182" ht="135" customHeight="1"/>
    <row r="183" ht="135" customHeight="1"/>
    <row r="184" ht="135" customHeight="1"/>
    <row r="185" ht="135" customHeight="1"/>
    <row r="186" ht="135" customHeight="1"/>
    <row r="187" ht="135" customHeight="1"/>
    <row r="188" ht="135" customHeight="1"/>
    <row r="189" ht="135" customHeight="1"/>
    <row r="190" ht="135" customHeight="1"/>
    <row r="191" ht="135" customHeight="1"/>
    <row r="192" ht="135" customHeight="1"/>
    <row r="193" ht="135" customHeight="1"/>
    <row r="194" ht="135" customHeight="1"/>
    <row r="195" ht="135" customHeight="1"/>
    <row r="196" ht="135" customHeight="1"/>
    <row r="197" ht="135" customHeight="1"/>
    <row r="198" ht="135" customHeight="1"/>
    <row r="199" ht="135" customHeight="1"/>
    <row r="200" ht="135" customHeight="1"/>
    <row r="201" ht="135" customHeight="1"/>
    <row r="202" ht="135" customHeight="1"/>
    <row r="203" ht="135" customHeight="1"/>
    <row r="204" ht="135" customHeight="1"/>
    <row r="205" ht="135" customHeight="1"/>
    <row r="206" ht="135" customHeight="1"/>
    <row r="207" ht="135" customHeight="1"/>
    <row r="208" ht="135" customHeight="1"/>
    <row r="209" ht="135" customHeight="1"/>
    <row r="210" ht="135" customHeight="1"/>
    <row r="211" ht="135" customHeight="1"/>
    <row r="212" ht="135" customHeight="1"/>
    <row r="213" ht="135" customHeight="1"/>
  </sheetData>
  <mergeCells count="19">
    <mergeCell ref="W4:AF4"/>
    <mergeCell ref="A4:J4"/>
    <mergeCell ref="L4:U4"/>
    <mergeCell ref="W1:AF3"/>
    <mergeCell ref="C2:F2"/>
    <mergeCell ref="G2:H2"/>
    <mergeCell ref="I2:J2"/>
    <mergeCell ref="G3:J3"/>
    <mergeCell ref="A1:B2"/>
    <mergeCell ref="C1:F1"/>
    <mergeCell ref="G1:H1"/>
    <mergeCell ref="I1:J1"/>
    <mergeCell ref="L1:U3"/>
    <mergeCell ref="Z5:Z6"/>
    <mergeCell ref="AA5:AA6"/>
    <mergeCell ref="D5:D6"/>
    <mergeCell ref="E5:E6"/>
    <mergeCell ref="O5:O6"/>
    <mergeCell ref="P5:P6"/>
  </mergeCells>
  <conditionalFormatting sqref="A4">
    <cfRule type="containsText" dxfId="62" priority="61" operator="containsText" text="Complete Set">
      <formula>NOT(ISERROR(SEARCH("Complete Set",A4)))</formula>
    </cfRule>
  </conditionalFormatting>
  <conditionalFormatting sqref="A5">
    <cfRule type="colorScale" priority="66">
      <colorScale>
        <cfvo type="num" val="0"/>
        <cfvo type="num" val="500"/>
        <color rgb="FFFFFF00"/>
        <color rgb="FFFFFF00"/>
      </colorScale>
    </cfRule>
  </conditionalFormatting>
  <conditionalFormatting sqref="B7:H10">
    <cfRule type="cellIs" dxfId="61" priority="28" operator="equal">
      <formula>1</formula>
    </cfRule>
  </conditionalFormatting>
  <conditionalFormatting sqref="C2">
    <cfRule type="cellIs" dxfId="60" priority="3" operator="equal">
      <formula>0</formula>
    </cfRule>
  </conditionalFormatting>
  <conditionalFormatting sqref="C7:C10">
    <cfRule type="cellIs" dxfId="59" priority="32" operator="equal">
      <formula>"Hard Case"</formula>
    </cfRule>
  </conditionalFormatting>
  <conditionalFormatting sqref="G1:G2">
    <cfRule type="cellIs" dxfId="58" priority="1" operator="equal">
      <formula>0</formula>
    </cfRule>
  </conditionalFormatting>
  <conditionalFormatting sqref="I1:I2">
    <cfRule type="cellIs" dxfId="57" priority="2" operator="equal">
      <formula>0</formula>
    </cfRule>
  </conditionalFormatting>
  <conditionalFormatting sqref="L4">
    <cfRule type="containsText" dxfId="56" priority="59" operator="containsText" text="Complete Set">
      <formula>NOT(ISERROR(SEARCH("Complete Set",L4)))</formula>
    </cfRule>
  </conditionalFormatting>
  <conditionalFormatting sqref="L5">
    <cfRule type="colorScale" priority="68">
      <colorScale>
        <cfvo type="num" val="0"/>
        <cfvo type="num" val="500"/>
        <color rgb="FFFFFF00"/>
        <color rgb="FFFFFF00"/>
      </colorScale>
    </cfRule>
  </conditionalFormatting>
  <conditionalFormatting sqref="L1:P3 W1:AA3 EG1:EJ3 EO1:ER3 EW1:EZ3 EG4 EO4 EW4">
    <cfRule type="containsText" dxfId="55" priority="73" operator="containsText" text="Complete Set">
      <formula>NOT(ISERROR(SEARCH("Complete Set",L1)))</formula>
    </cfRule>
  </conditionalFormatting>
  <conditionalFormatting sqref="M7:S16">
    <cfRule type="cellIs" dxfId="54" priority="27" operator="equal">
      <formula>1</formula>
    </cfRule>
  </conditionalFormatting>
  <conditionalFormatting sqref="N7:N16">
    <cfRule type="cellIs" dxfId="53" priority="31" operator="equal">
      <formula>"Hard Case"</formula>
    </cfRule>
  </conditionalFormatting>
  <conditionalFormatting sqref="T1:U3 ED1:EE3 EL1:EM3 ET1:EU3 FB1:FC3 FJ1:FK3 FR1:FS3 FZ1:GA3 GH1:GI3 GP1:GQ3 GX1:GY3 HF1:HG3 HN1:HO3 HV1:HW3 ID1:IE3 IL1:IM3">
    <cfRule type="containsText" dxfId="52" priority="76" operator="containsText" text="Complete Set">
      <formula>NOT(ISERROR(SEARCH("Complete Set",T1)))</formula>
    </cfRule>
  </conditionalFormatting>
  <conditionalFormatting sqref="W4">
    <cfRule type="containsText" dxfId="51" priority="45" operator="containsText" text="Complete Set">
      <formula>NOT(ISERROR(SEARCH("Complete Set",W4)))</formula>
    </cfRule>
  </conditionalFormatting>
  <conditionalFormatting sqref="W5">
    <cfRule type="colorScale" priority="52">
      <colorScale>
        <cfvo type="num" val="0"/>
        <cfvo type="num" val="500"/>
        <color rgb="FFFFFF00"/>
        <color rgb="FFFFFF00"/>
      </colorScale>
    </cfRule>
  </conditionalFormatting>
  <conditionalFormatting sqref="X7:AD22">
    <cfRule type="cellIs" dxfId="50" priority="9" operator="equal">
      <formula>1</formula>
    </cfRule>
  </conditionalFormatting>
  <conditionalFormatting sqref="Y7:Y22">
    <cfRule type="cellIs" dxfId="49" priority="10" operator="equal">
      <formula>"Hard Case"</formula>
    </cfRule>
  </conditionalFormatting>
  <conditionalFormatting sqref="AE1:AF3">
    <cfRule type="containsText" dxfId="48" priority="53" operator="containsText" text="Complete Set">
      <formula>NOT(ISERROR(SEARCH("Complete Set",AE1)))</formula>
    </cfRule>
  </conditionalFormatting>
  <conditionalFormatting sqref="EG5">
    <cfRule type="colorScale" priority="70">
      <colorScale>
        <cfvo type="num" val="0"/>
        <cfvo type="num" val="500"/>
        <color rgb="FFFFFF00"/>
        <color rgb="FFFFFF00"/>
      </colorScale>
    </cfRule>
  </conditionalFormatting>
  <conditionalFormatting sqref="EO5">
    <cfRule type="colorScale" priority="71">
      <colorScale>
        <cfvo type="num" val="0"/>
        <cfvo type="num" val="500"/>
        <color rgb="FFFFFF00"/>
        <color rgb="FFFFFF00"/>
      </colorScale>
    </cfRule>
  </conditionalFormatting>
  <conditionalFormatting sqref="EW5">
    <cfRule type="colorScale" priority="72">
      <colorScale>
        <cfvo type="num" val="0"/>
        <cfvo type="num" val="500"/>
        <color rgb="FFFFFF00"/>
        <color rgb="FFFFFF00"/>
      </colorScale>
    </cfRule>
  </conditionalFormatting>
  <conditionalFormatting sqref="IG5 HY5 HI5 HA5 GS5 GC5 FU5 FM5 FE5 GK5 HQ5">
    <cfRule type="colorScale" priority="74">
      <colorScale>
        <cfvo type="num" val="0"/>
        <cfvo type="num" val="500"/>
        <color rgb="FFFFFF00"/>
        <color rgb="FFFFFF00"/>
      </colorScale>
    </cfRule>
  </conditionalFormatting>
  <conditionalFormatting sqref="IO1 FE1:FH3 FM1:FP3 FU1:FX3 GC1:GF3 GK1:GN3 GS1:GV3 HA1:HD3 HI1:HL3 HQ1:HT3 HY1:IB3 IG1:IJ3 FE4 FM4 FU4 GC4 GK4 GS4 HA4 HI4 HQ4 HY4 IG4">
    <cfRule type="containsText" dxfId="47" priority="75" operator="containsText" text="Complete Set">
      <formula>NOT(ISERROR(SEARCH("Complete Set",FE1)))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C50EEC-5D94-4509-8479-BE90268A5C63}">
          <x14:formula1>
            <xm:f>DropDown!$B$2:$B$65</xm:f>
          </x14:formula1>
          <xm:sqref>R7:R16 G7:G10 AC7:AC22</xm:sqref>
        </x14:dataValidation>
        <x14:dataValidation type="list" allowBlank="1" showInputMessage="1" showErrorMessage="1" xr:uid="{EE8C51BF-B689-4F26-8F25-C44F53816866}">
          <x14:formula1>
            <xm:f>DropDown!$E$3:$E$4</xm:f>
          </x14:formula1>
          <xm:sqref>N7:N16 Y7:Y22 C7:C10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74D7-9BBD-4136-A2C1-C6DCB2E32442}">
  <sheetPr>
    <tabColor theme="9" tint="0.39997558519241921"/>
  </sheetPr>
  <dimension ref="A1:RK213"/>
  <sheetViews>
    <sheetView zoomScale="40" zoomScaleNormal="40" workbookViewId="0">
      <selection activeCell="G9" sqref="G9"/>
    </sheetView>
  </sheetViews>
  <sheetFormatPr baseColWidth="10" defaultColWidth="8.83203125" defaultRowHeight="15"/>
  <cols>
    <col min="1" max="1" width="13.83203125" style="3" customWidth="1"/>
    <col min="2" max="2" width="7.5" style="3" customWidth="1"/>
    <col min="3" max="3" width="5.5" style="3" customWidth="1"/>
    <col min="4" max="5" width="7.5" style="3" customWidth="1"/>
    <col min="6" max="7" width="15.5" style="35" customWidth="1"/>
    <col min="8" max="8" width="16.5" style="35" customWidth="1"/>
    <col min="9" max="9" width="22.5" style="3" customWidth="1"/>
    <col min="10" max="10" width="8.83203125" style="33"/>
    <col min="11" max="11" width="3.5" style="1" customWidth="1"/>
    <col min="12" max="12" width="11.5" style="3" customWidth="1"/>
    <col min="13" max="14" width="5.5" style="3" customWidth="1"/>
    <col min="15" max="16" width="7.5" style="3" customWidth="1"/>
    <col min="17" max="18" width="12.5" style="35" customWidth="1"/>
    <col min="19" max="19" width="12.5" style="60" customWidth="1"/>
    <col min="20" max="20" width="17.5" style="3" customWidth="1"/>
    <col min="21" max="21" width="9.1640625" style="33" customWidth="1"/>
    <col min="22" max="22" width="3.5" style="1" customWidth="1"/>
    <col min="23" max="23" width="11.5" style="3" customWidth="1"/>
    <col min="24" max="25" width="5.5" style="3" customWidth="1"/>
    <col min="26" max="27" width="7.5" style="3" customWidth="1"/>
    <col min="28" max="29" width="12.5" style="35" customWidth="1"/>
    <col min="30" max="30" width="12.5" style="60" customWidth="1"/>
    <col min="31" max="31" width="17.5" style="3" customWidth="1"/>
    <col min="32" max="32" width="9.1640625" style="33" customWidth="1"/>
    <col min="33" max="33" width="3.5" style="1" customWidth="1"/>
    <col min="34" max="34" width="11.5" style="3" customWidth="1"/>
    <col min="35" max="36" width="5.5" style="3" customWidth="1"/>
    <col min="37" max="38" width="7.5" style="3" customWidth="1"/>
    <col min="39" max="40" width="12.5" style="35" customWidth="1"/>
    <col min="41" max="41" width="12.5" style="60" customWidth="1"/>
    <col min="42" max="42" width="17.5" style="3" customWidth="1"/>
    <col min="43" max="43" width="9.1640625" style="33" customWidth="1"/>
    <col min="44" max="44" width="3.5" style="1" customWidth="1"/>
    <col min="45" max="45" width="11.5" style="3" customWidth="1"/>
    <col min="46" max="47" width="5.5" style="3" customWidth="1"/>
    <col min="48" max="49" width="7.5" style="3" customWidth="1"/>
    <col min="50" max="51" width="12.5" style="35" customWidth="1"/>
    <col min="52" max="52" width="12.5" style="60" customWidth="1"/>
    <col min="53" max="53" width="17.5" style="3" customWidth="1"/>
    <col min="54" max="54" width="9.1640625" style="33" customWidth="1"/>
    <col min="55" max="55" width="3.5" style="1" customWidth="1"/>
    <col min="56" max="56" width="11.5" style="3" customWidth="1"/>
    <col min="57" max="58" width="5.5" style="3" customWidth="1"/>
    <col min="59" max="60" width="7.5" style="3" customWidth="1"/>
    <col min="61" max="62" width="12.5" style="35" customWidth="1"/>
    <col min="63" max="63" width="12.5" style="60" customWidth="1"/>
    <col min="64" max="64" width="17.5" style="3" customWidth="1"/>
    <col min="65" max="65" width="9.1640625" style="33" customWidth="1"/>
    <col min="66" max="66" width="3.5" style="1" customWidth="1"/>
    <col min="67" max="67" width="11.5" style="3" customWidth="1"/>
    <col min="68" max="69" width="5.5" style="3" customWidth="1"/>
    <col min="70" max="71" width="7.5" style="3" customWidth="1"/>
    <col min="72" max="73" width="12.5" style="35" customWidth="1"/>
    <col min="74" max="74" width="12.5" style="60" customWidth="1"/>
    <col min="75" max="75" width="17.5" style="3" customWidth="1"/>
    <col min="76" max="76" width="9.1640625" style="33" customWidth="1"/>
    <col min="77" max="77" width="3.5" style="1" customWidth="1"/>
    <col min="78" max="78" width="11.5" style="3" customWidth="1"/>
    <col min="79" max="80" width="5.5" style="3" customWidth="1"/>
    <col min="81" max="82" width="7.5" style="3" customWidth="1"/>
    <col min="83" max="84" width="12.5" style="35" customWidth="1"/>
    <col min="85" max="85" width="12.5" style="60" customWidth="1"/>
    <col min="86" max="86" width="17.5" style="3" customWidth="1"/>
    <col min="87" max="87" width="9.1640625" style="33" customWidth="1"/>
    <col min="88" max="88" width="3.5" style="1" customWidth="1"/>
    <col min="89" max="89" width="11.5" style="3" customWidth="1"/>
    <col min="90" max="91" width="5.5" style="3" customWidth="1"/>
    <col min="92" max="93" width="7.5" style="3" customWidth="1"/>
    <col min="94" max="95" width="12.5" style="35" customWidth="1"/>
    <col min="96" max="96" width="12.5" style="60" customWidth="1"/>
    <col min="97" max="97" width="17.5" style="3" customWidth="1"/>
    <col min="98" max="98" width="9.1640625" style="33" customWidth="1"/>
    <col min="99" max="99" width="3.5" style="1" customWidth="1"/>
    <col min="100" max="100" width="11.5" style="3" customWidth="1"/>
    <col min="101" max="102" width="5.5" style="3" customWidth="1"/>
    <col min="103" max="104" width="7.5" style="3" customWidth="1"/>
    <col min="105" max="106" width="12.5" style="35" customWidth="1"/>
    <col min="107" max="107" width="12.5" style="60" customWidth="1"/>
    <col min="108" max="108" width="17.5" style="3" customWidth="1"/>
    <col min="109" max="109" width="9.1640625" style="33" customWidth="1"/>
    <col min="110" max="110" width="3.5" style="1" customWidth="1"/>
    <col min="111" max="111" width="11.5" style="3" customWidth="1"/>
    <col min="112" max="113" width="5.5" style="3" customWidth="1"/>
    <col min="114" max="115" width="7.5" style="3" customWidth="1"/>
    <col min="116" max="117" width="12.5" style="35" customWidth="1"/>
    <col min="118" max="118" width="12.5" style="60" customWidth="1"/>
    <col min="119" max="119" width="17.5" style="3" customWidth="1"/>
    <col min="120" max="120" width="9.1640625" style="33" customWidth="1"/>
    <col min="121" max="121" width="3.5" style="1" customWidth="1"/>
    <col min="122" max="122" width="12.5" style="3" customWidth="1"/>
    <col min="123" max="123" width="17.5" style="3" customWidth="1"/>
    <col min="124" max="124" width="9.1640625" style="3" customWidth="1"/>
    <col min="125" max="125" width="3.5" style="3" customWidth="1"/>
    <col min="126" max="126" width="11.5" style="3" customWidth="1"/>
    <col min="127" max="129" width="5.5" style="3" customWidth="1"/>
    <col min="130" max="130" width="12.5" style="3" customWidth="1"/>
    <col min="131" max="131" width="17.5" style="3" customWidth="1"/>
    <col min="132" max="132" width="9.1640625" style="3" customWidth="1"/>
    <col min="133" max="133" width="3.5" style="3" customWidth="1"/>
    <col min="134" max="134" width="11.5" style="3" customWidth="1"/>
    <col min="135" max="137" width="5.5" style="3" customWidth="1"/>
    <col min="138" max="138" width="12.5" style="3" customWidth="1"/>
    <col min="139" max="139" width="17.5" style="3" customWidth="1"/>
    <col min="140" max="140" width="9.1640625" style="3" customWidth="1"/>
    <col min="141" max="141" width="3.5" style="3" customWidth="1"/>
    <col min="142" max="142" width="11.5" style="3" customWidth="1"/>
    <col min="143" max="145" width="5.5" style="3" customWidth="1"/>
    <col min="146" max="146" width="12.5" style="3" customWidth="1"/>
    <col min="147" max="147" width="17.5" style="3" customWidth="1"/>
    <col min="148" max="148" width="9.1640625" style="3" customWidth="1"/>
    <col min="149" max="149" width="3.5" style="3" customWidth="1"/>
    <col min="150" max="150" width="11.5" style="3" customWidth="1"/>
    <col min="151" max="153" width="5.5" style="3" customWidth="1"/>
    <col min="154" max="154" width="12.5" style="3" customWidth="1"/>
    <col min="155" max="155" width="17.5" style="3" customWidth="1"/>
    <col min="156" max="156" width="9.1640625" style="3" customWidth="1"/>
    <col min="157" max="157" width="3.5" style="3" customWidth="1"/>
    <col min="158" max="158" width="11.5" style="3" customWidth="1"/>
    <col min="159" max="161" width="5.5" style="3" customWidth="1"/>
    <col min="162" max="162" width="12.5" style="3" customWidth="1"/>
    <col min="163" max="163" width="17.5" style="3" customWidth="1"/>
    <col min="164" max="164" width="9.1640625" style="3" customWidth="1"/>
    <col min="165" max="165" width="3.5" style="3" customWidth="1"/>
    <col min="166" max="166" width="11.5" style="3" customWidth="1"/>
    <col min="167" max="169" width="5.5" style="3" customWidth="1"/>
    <col min="170" max="170" width="12.5" style="3" customWidth="1"/>
    <col min="171" max="171" width="17.5" style="3" customWidth="1"/>
    <col min="172" max="172" width="9.1640625" style="3" customWidth="1"/>
    <col min="173" max="173" width="3.5" style="3" customWidth="1"/>
    <col min="174" max="174" width="11.5" style="3" customWidth="1"/>
    <col min="175" max="177" width="5.5" style="3" customWidth="1"/>
    <col min="178" max="178" width="12.5" style="3" customWidth="1"/>
    <col min="179" max="179" width="17.5" style="3" customWidth="1"/>
    <col min="180" max="180" width="9.1640625" style="3" customWidth="1"/>
    <col min="181" max="181" width="3.5" style="3" customWidth="1"/>
    <col min="182" max="182" width="11.5" style="3" customWidth="1"/>
    <col min="183" max="185" width="5.5" style="3" customWidth="1"/>
    <col min="186" max="186" width="12.5" style="3" customWidth="1"/>
    <col min="187" max="187" width="17.5" style="3" customWidth="1"/>
    <col min="188" max="188" width="9.1640625" style="3" customWidth="1"/>
    <col min="189" max="189" width="3.5" style="3" customWidth="1"/>
    <col min="190" max="190" width="11.5" style="3" customWidth="1"/>
    <col min="191" max="193" width="5.5" style="3" customWidth="1"/>
    <col min="194" max="194" width="12.5" style="3" customWidth="1"/>
    <col min="195" max="195" width="17.5" style="3" customWidth="1"/>
    <col min="196" max="196" width="9.1640625" style="3" customWidth="1"/>
    <col min="197" max="197" width="3.5" style="3" customWidth="1"/>
    <col min="198" max="198" width="11.5" style="3" customWidth="1"/>
    <col min="199" max="201" width="5.5" style="3" customWidth="1"/>
    <col min="202" max="202" width="12.5" style="3" customWidth="1"/>
    <col min="203" max="203" width="17.5" style="3" customWidth="1"/>
    <col min="204" max="204" width="9.1640625" style="3" customWidth="1"/>
    <col min="205" max="205" width="3.5" style="3" customWidth="1"/>
    <col min="206" max="206" width="11.5" style="3" customWidth="1"/>
    <col min="207" max="209" width="5.5" style="3" customWidth="1"/>
    <col min="210" max="210" width="12.5" style="3" customWidth="1"/>
    <col min="211" max="211" width="17.5" style="3" customWidth="1"/>
    <col min="212" max="212" width="9.1640625" style="3" customWidth="1"/>
    <col min="213" max="213" width="3.5" style="3" customWidth="1"/>
    <col min="214" max="214" width="11.5" style="3" customWidth="1"/>
    <col min="215" max="217" width="5.5" style="3" customWidth="1"/>
    <col min="218" max="218" width="12.5" style="3" customWidth="1"/>
    <col min="219" max="219" width="17.5" style="3" customWidth="1"/>
    <col min="220" max="220" width="9.1640625" style="3" customWidth="1"/>
    <col min="221" max="221" width="3.5" style="3" customWidth="1"/>
    <col min="222" max="222" width="11.5" style="3" customWidth="1"/>
    <col min="223" max="225" width="5.5" style="3" customWidth="1"/>
    <col min="226" max="226" width="12.5" style="3" customWidth="1"/>
    <col min="227" max="227" width="17.5" style="3" customWidth="1"/>
    <col min="228" max="228" width="9.1640625" style="3" customWidth="1"/>
    <col min="229" max="229" width="3.5" style="3" customWidth="1"/>
    <col min="230" max="230" width="11.5" style="3" customWidth="1"/>
    <col min="231" max="233" width="5.5" style="3" customWidth="1"/>
    <col min="234" max="234" width="12.5" style="3" customWidth="1"/>
    <col min="235" max="235" width="17.5" style="3" customWidth="1"/>
    <col min="236" max="236" width="9.1640625" style="3" customWidth="1"/>
    <col min="237" max="237" width="3.5" style="3" customWidth="1"/>
    <col min="238" max="238" width="11.5" style="3" customWidth="1"/>
    <col min="239" max="241" width="5.5" style="3" customWidth="1"/>
    <col min="242" max="242" width="12.5" style="3" customWidth="1"/>
    <col min="243" max="243" width="17.5" style="3" customWidth="1"/>
    <col min="244" max="244" width="9.1640625" style="3" customWidth="1"/>
    <col min="245" max="245" width="3.5" style="3" customWidth="1"/>
    <col min="246" max="246" width="11.5" style="3" customWidth="1"/>
    <col min="247" max="249" width="5.5" style="3" customWidth="1"/>
    <col min="250" max="250" width="12.5" style="3" customWidth="1"/>
    <col min="251" max="251" width="17.5" style="3" customWidth="1"/>
    <col min="252" max="252" width="9.1640625" style="3" customWidth="1"/>
    <col min="253" max="253" width="3.5" style="3" customWidth="1"/>
    <col min="254" max="254" width="11.5" style="3" customWidth="1"/>
    <col min="255" max="257" width="5.5" style="3" customWidth="1"/>
    <col min="258" max="258" width="12.5" style="3" customWidth="1"/>
    <col min="259" max="259" width="17.5" style="3" customWidth="1"/>
    <col min="260" max="260" width="9.1640625" style="3" customWidth="1"/>
    <col min="261" max="261" width="3.5" style="3" customWidth="1"/>
    <col min="262" max="262" width="11.5" style="3" customWidth="1"/>
    <col min="263" max="265" width="5.5" style="3" customWidth="1"/>
    <col min="266" max="266" width="12.5" style="3" customWidth="1"/>
    <col min="267" max="267" width="17.5" style="3" customWidth="1"/>
    <col min="268" max="268" width="9.1640625" style="3" customWidth="1"/>
    <col min="269" max="269" width="3.5" style="3" customWidth="1"/>
    <col min="270" max="270" width="11.5" style="3" customWidth="1"/>
    <col min="271" max="273" width="5.5" style="3" customWidth="1"/>
    <col min="274" max="274" width="12.5" style="3" customWidth="1"/>
    <col min="275" max="275" width="17.5" style="3" customWidth="1"/>
    <col min="276" max="276" width="9.1640625" style="3" customWidth="1"/>
    <col min="277" max="277" width="3.5" style="3" customWidth="1"/>
    <col min="278" max="278" width="11.5" style="3" customWidth="1"/>
    <col min="279" max="281" width="5.5" style="3" customWidth="1"/>
    <col min="282" max="282" width="12.5" style="3" customWidth="1"/>
    <col min="283" max="283" width="17.5" style="3" customWidth="1"/>
    <col min="284" max="284" width="9.1640625" style="3" customWidth="1"/>
    <col min="285" max="285" width="3.5" style="3" customWidth="1"/>
    <col min="286" max="286" width="11.5" style="3" customWidth="1"/>
    <col min="287" max="289" width="5.5" style="3" customWidth="1"/>
    <col min="290" max="290" width="12.5" style="3" customWidth="1"/>
    <col min="291" max="291" width="17.5" style="3" customWidth="1"/>
    <col min="292" max="292" width="9.1640625" style="3" customWidth="1"/>
    <col min="293" max="293" width="3.5" style="3" customWidth="1"/>
    <col min="294" max="294" width="11.5" style="3" customWidth="1"/>
    <col min="295" max="297" width="5.5" style="3" customWidth="1"/>
    <col min="298" max="298" width="12.5" style="3" customWidth="1"/>
    <col min="299" max="299" width="17.5" style="3" customWidth="1"/>
    <col min="300" max="300" width="9.1640625" style="3" customWidth="1"/>
    <col min="301" max="301" width="3.5" style="3" customWidth="1"/>
    <col min="302" max="302" width="13.83203125" style="3" customWidth="1"/>
    <col min="303" max="303" width="7.5" style="3" customWidth="1"/>
    <col min="304" max="304" width="15.5" style="3" customWidth="1"/>
    <col min="305" max="305" width="20.83203125" style="3" customWidth="1"/>
    <col min="306" max="306" width="8.83203125" style="3"/>
    <col min="307" max="307" width="5" style="3" customWidth="1"/>
    <col min="308" max="308" width="13.83203125" style="3" customWidth="1"/>
    <col min="309" max="309" width="7.5" style="3" customWidth="1"/>
    <col min="310" max="310" width="15.5" style="3" customWidth="1"/>
    <col min="311" max="311" width="20.5" style="3" customWidth="1"/>
    <col min="312" max="312" width="8.83203125" style="3"/>
    <col min="313" max="313" width="5" style="3" customWidth="1"/>
    <col min="314" max="314" width="13.83203125" style="3" customWidth="1"/>
    <col min="315" max="315" width="7.5" style="3" customWidth="1"/>
    <col min="316" max="316" width="15.5" style="3" customWidth="1"/>
    <col min="317" max="317" width="22.1640625" style="3" customWidth="1"/>
    <col min="318" max="318" width="8.83203125" style="3"/>
    <col min="319" max="319" width="5" style="3" customWidth="1"/>
    <col min="320" max="320" width="13.83203125" style="3" customWidth="1"/>
    <col min="321" max="321" width="7.5" style="3" customWidth="1"/>
    <col min="322" max="322" width="15.5" style="3" customWidth="1"/>
    <col min="323" max="323" width="20" style="3" customWidth="1"/>
    <col min="324" max="324" width="8.83203125" style="3"/>
    <col min="325" max="325" width="5" style="3" customWidth="1"/>
    <col min="326" max="326" width="13.83203125" style="3" customWidth="1"/>
    <col min="327" max="327" width="7.5" style="3" customWidth="1"/>
    <col min="328" max="328" width="15.5" style="3" customWidth="1"/>
    <col min="329" max="329" width="19.1640625" style="3" customWidth="1"/>
    <col min="330" max="330" width="8.83203125" style="3"/>
    <col min="331" max="331" width="5" style="3" customWidth="1"/>
    <col min="332" max="332" width="13.83203125" style="3" customWidth="1"/>
    <col min="333" max="333" width="7.5" style="3" customWidth="1"/>
    <col min="334" max="334" width="15.5" style="3" customWidth="1"/>
    <col min="335" max="335" width="20.5" style="3" customWidth="1"/>
    <col min="336" max="336" width="8.83203125" style="3"/>
    <col min="337" max="337" width="5" style="3" customWidth="1"/>
    <col min="338" max="338" width="13.83203125" style="3" customWidth="1"/>
    <col min="339" max="339" width="7.5" style="3" customWidth="1"/>
    <col min="340" max="340" width="15.5" style="3" customWidth="1"/>
    <col min="341" max="341" width="20" style="3" customWidth="1"/>
    <col min="342" max="342" width="8.83203125" style="3"/>
    <col min="343" max="343" width="5" style="3" customWidth="1"/>
    <col min="344" max="344" width="13.83203125" style="3" customWidth="1"/>
    <col min="345" max="345" width="7.5" style="3" customWidth="1"/>
    <col min="346" max="346" width="15.5" style="3" customWidth="1"/>
    <col min="347" max="347" width="19.1640625" style="3" customWidth="1"/>
    <col min="348" max="348" width="8.83203125" style="3"/>
    <col min="349" max="349" width="5" style="3" customWidth="1"/>
    <col min="350" max="350" width="13.83203125" style="3" customWidth="1"/>
    <col min="351" max="351" width="7.5" style="3" customWidth="1"/>
    <col min="352" max="352" width="15.5" style="3" customWidth="1"/>
    <col min="353" max="353" width="20" style="3" customWidth="1"/>
    <col min="354" max="354" width="8.83203125" style="3"/>
    <col min="355" max="355" width="5" style="3" customWidth="1"/>
    <col min="356" max="356" width="13.83203125" style="3" customWidth="1"/>
    <col min="357" max="357" width="7.5" style="3" customWidth="1"/>
    <col min="358" max="358" width="15.5" style="3" customWidth="1"/>
    <col min="359" max="359" width="20" style="3" customWidth="1"/>
    <col min="360" max="360" width="8.83203125" style="3"/>
    <col min="361" max="361" width="5" style="3" customWidth="1"/>
    <col min="362" max="362" width="13.83203125" style="3" customWidth="1"/>
    <col min="363" max="363" width="7.5" style="3" customWidth="1"/>
    <col min="364" max="364" width="15.5" style="3" customWidth="1"/>
    <col min="365" max="365" width="20" style="3" customWidth="1"/>
    <col min="366" max="366" width="8.83203125" style="3"/>
    <col min="367" max="367" width="5" style="3" customWidth="1"/>
    <col min="368" max="368" width="13.83203125" style="3" customWidth="1"/>
    <col min="369" max="369" width="7.5" style="3" customWidth="1"/>
    <col min="370" max="370" width="15.5" style="3" customWidth="1"/>
    <col min="371" max="371" width="20.5" style="3" customWidth="1"/>
    <col min="372" max="372" width="8.83203125" style="3"/>
    <col min="373" max="373" width="5" style="3" customWidth="1"/>
    <col min="374" max="479" width="8.83203125" style="3"/>
  </cols>
  <sheetData>
    <row r="1" spans="1:300" ht="24" customHeight="1">
      <c r="A1" s="116" t="s">
        <v>446</v>
      </c>
      <c r="B1" s="117"/>
      <c r="C1" s="120">
        <f>A5+L5+W5+AH5+FU5+GF5+GQ5+HB5+HM5+BO5+HX5+II5+IT5+BD5+CV5+DG5+DR5+KA5+EC5+EN5+EY5+AS5+CK5+BZ5+FJ5+KL5+JE5+JP5+KW5+LG5+LQ5+MA5+MK5+MU5+NE5+NO5+NY5+OI5+OS5+PC5+PM5+PW5+QG5+QQ5+RA5+RK5+RU5+SE5+SO5+SY5+TI5+TS5</f>
        <v>132</v>
      </c>
      <c r="D1" s="121"/>
      <c r="E1" s="121"/>
      <c r="F1" s="122"/>
      <c r="G1" s="123">
        <v>0</v>
      </c>
      <c r="H1" s="123"/>
      <c r="I1" s="100">
        <f>C1-G1</f>
        <v>132</v>
      </c>
      <c r="J1" s="100"/>
      <c r="L1" s="80" t="str">
        <f>IF(L5=M6, "Complete Set", "")</f>
        <v/>
      </c>
      <c r="M1" s="80"/>
      <c r="N1" s="80"/>
      <c r="O1" s="80"/>
      <c r="P1" s="80"/>
      <c r="Q1" s="80"/>
      <c r="R1" s="80"/>
      <c r="S1" s="80"/>
      <c r="T1" s="80"/>
      <c r="U1" s="80"/>
      <c r="W1" s="80" t="str">
        <f>IF(W5=X6, "Complete Set", "")</f>
        <v/>
      </c>
      <c r="X1" s="80"/>
      <c r="Y1" s="80"/>
      <c r="Z1" s="80"/>
      <c r="AA1" s="80"/>
      <c r="AB1" s="80"/>
      <c r="AC1" s="80"/>
      <c r="AD1" s="80"/>
      <c r="AE1" s="80"/>
      <c r="AF1" s="80"/>
      <c r="AG1" s="2"/>
      <c r="AH1" s="80" t="str">
        <f>IF(AH5=AI6, "Complete Set", "")</f>
        <v/>
      </c>
      <c r="AI1" s="80"/>
      <c r="AJ1" s="80"/>
      <c r="AK1" s="80"/>
      <c r="AL1" s="80"/>
      <c r="AM1" s="80"/>
      <c r="AN1" s="80"/>
      <c r="AO1" s="80"/>
      <c r="AP1" s="80"/>
      <c r="AQ1" s="80"/>
      <c r="AR1" s="2"/>
      <c r="AS1" s="80" t="str">
        <f>IF(AS5=AT6, "Complete Set", "")</f>
        <v/>
      </c>
      <c r="AT1" s="80"/>
      <c r="AU1" s="80"/>
      <c r="AV1" s="80"/>
      <c r="AW1" s="80"/>
      <c r="AX1" s="80"/>
      <c r="AY1" s="80"/>
      <c r="AZ1" s="80"/>
      <c r="BA1" s="80"/>
      <c r="BB1" s="80"/>
      <c r="BC1" s="2"/>
      <c r="BD1" s="80" t="str">
        <f>IF(BD5=BE6, "Complete Set", "")</f>
        <v/>
      </c>
      <c r="BE1" s="80"/>
      <c r="BF1" s="80"/>
      <c r="BG1" s="80"/>
      <c r="BH1" s="80"/>
      <c r="BI1" s="80"/>
      <c r="BJ1" s="80"/>
      <c r="BK1" s="80"/>
      <c r="BL1" s="80"/>
      <c r="BM1" s="80"/>
      <c r="BN1" s="2"/>
      <c r="BO1" s="80" t="str">
        <f>IF(BO5=BP6, "Complete Set", "")</f>
        <v/>
      </c>
      <c r="BP1" s="80"/>
      <c r="BQ1" s="80"/>
      <c r="BR1" s="80"/>
      <c r="BS1" s="80"/>
      <c r="BT1" s="80"/>
      <c r="BU1" s="80"/>
      <c r="BV1" s="80"/>
      <c r="BW1" s="80"/>
      <c r="BX1" s="80"/>
      <c r="BZ1" s="80" t="str">
        <f>IF(BZ5=CA6, "Complete Set", "")</f>
        <v/>
      </c>
      <c r="CA1" s="80"/>
      <c r="CB1" s="80"/>
      <c r="CC1" s="80"/>
      <c r="CD1" s="80"/>
      <c r="CE1" s="80"/>
      <c r="CF1" s="80"/>
      <c r="CG1" s="80"/>
      <c r="CH1" s="80"/>
      <c r="CI1" s="80"/>
      <c r="CK1" s="80" t="str">
        <f>IF(CK5=CL6, "Complete Set", "")</f>
        <v/>
      </c>
      <c r="CL1" s="80"/>
      <c r="CM1" s="80"/>
      <c r="CN1" s="80"/>
      <c r="CO1" s="80"/>
      <c r="CP1" s="80"/>
      <c r="CQ1" s="80"/>
      <c r="CR1" s="80"/>
      <c r="CS1" s="80"/>
      <c r="CT1" s="80"/>
      <c r="CV1" s="80" t="str">
        <f>IF(CV5=CW6, "Complete Set", "")</f>
        <v/>
      </c>
      <c r="CW1" s="80"/>
      <c r="CX1" s="80"/>
      <c r="CY1" s="80"/>
      <c r="CZ1" s="80"/>
      <c r="DA1" s="80"/>
      <c r="DB1" s="80"/>
      <c r="DC1" s="80"/>
      <c r="DD1" s="80"/>
      <c r="DE1" s="80"/>
      <c r="DG1" s="80" t="str">
        <f>IF(DG5=DH6, "Complete Set", "")</f>
        <v/>
      </c>
      <c r="DH1" s="80"/>
      <c r="DI1" s="80"/>
      <c r="DJ1" s="80"/>
      <c r="DK1" s="80"/>
      <c r="DL1" s="80"/>
      <c r="DM1" s="80"/>
      <c r="DN1" s="80"/>
      <c r="DO1" s="80"/>
      <c r="DP1" s="80"/>
    </row>
    <row r="2" spans="1:300" ht="24" customHeight="1">
      <c r="A2" s="118"/>
      <c r="B2" s="118"/>
      <c r="C2" s="104">
        <f>C1-B6-M6-X6-AI6-FV6-GG6-GR6-HC6-HN6-BP6-HY6-IJ6-IU6-BE6-CW6-DH6-DS6-KB6-ED6-EO6-EZ6-AT6-CL6-CA6-FK6-KM6-JF6-JQ6-KX6-LH6-LR6-MB6-ML6-MV6-NF6-NP6-NZ6-OJ6-OT6-PD6-PN6-PX6-QH6-QR6-RB6-RL6-RV6-SF6-SP6-SZ6-TJ6-TT6</f>
        <v>132</v>
      </c>
      <c r="D2" s="104"/>
      <c r="E2" s="104"/>
      <c r="F2" s="104"/>
      <c r="G2" s="83">
        <f>G1-(C5+N5+Y5+AJ5+AU5+BF5+BQ5+CB5+CM5+CX5+DI5+DT5+EE5+EP5+FA5+FL5+FW5+GH5+GS5+HD5+HO5+HZ5+IK5+IV5+JG5+JR5+KC5+KN5+KY5+LJ5+LU5+MF5+MQ5+NB5+NM5+NX5+OI5+OT5+PE5+PP5+QA5+QL5+QW5+RH5+RS5+SD5+SO5+SZ5+TK5+TV5+UG5+UR5)</f>
        <v>0</v>
      </c>
      <c r="H2" s="84"/>
      <c r="I2" s="85">
        <f>C2-G2</f>
        <v>132</v>
      </c>
      <c r="J2" s="85"/>
      <c r="L2" s="80"/>
      <c r="M2" s="80"/>
      <c r="N2" s="80"/>
      <c r="O2" s="80"/>
      <c r="P2" s="80"/>
      <c r="Q2" s="80"/>
      <c r="R2" s="80"/>
      <c r="S2" s="80"/>
      <c r="T2" s="80"/>
      <c r="U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2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2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2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2"/>
      <c r="BO2" s="80"/>
      <c r="BP2" s="80"/>
      <c r="BQ2" s="80"/>
      <c r="BR2" s="80"/>
      <c r="BS2" s="80"/>
      <c r="BT2" s="80"/>
      <c r="BU2" s="80"/>
      <c r="BV2" s="80"/>
      <c r="BW2" s="80"/>
      <c r="BX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G2" s="80"/>
      <c r="DH2" s="80"/>
      <c r="DI2" s="80"/>
      <c r="DJ2" s="80"/>
      <c r="DK2" s="80"/>
      <c r="DL2" s="80"/>
      <c r="DM2" s="80"/>
      <c r="DN2" s="80"/>
      <c r="DO2" s="80"/>
      <c r="DP2" s="80"/>
    </row>
    <row r="3" spans="1:300" ht="24" customHeight="1">
      <c r="A3" s="39" t="s">
        <v>1</v>
      </c>
      <c r="B3" s="40"/>
      <c r="C3" s="40"/>
      <c r="D3" s="40"/>
      <c r="E3" s="40"/>
      <c r="F3" s="41">
        <f>F6+Q6+AB6+AM6+FZ6+GK6+GV6+HG6+HR6+BT6+IC6+IN6+IY6+BI6+DA6+DL6+DW6+KF6+EH6+ES6+FD6+AX6+CP6+CE6+FO6+KQ6+JJ6+JU6+LB6+LL6+LV6+MF6+MP6+MZ6+NJ6+NT6+OD6+ON6+OX6+PH6+PR6+QB6+QL6+QV6+RF6+RP6+RZ6+SJ6+ST6+TD6+TN6+TX6</f>
        <v>6049</v>
      </c>
      <c r="G3" s="105">
        <f>F5+Q5+AB5+AM5+FZ5+GK5+GV5+HG5+HR5+BT5+IC5+IN5+IY5+BI5+DA5+DL5+DW5+KF5+EH5+ES5+FD5+AX5+CP5+CE5+FO5+KQ5+JJ5+JU5+LB5+LL5+LV5+MF5+MP5+MZ5+NJ5+NT5+OD5+ON5+OX5+PH5+PR5+QB5+QL5+QV5+RF5+RP5+RZ5+SJ5+ST5+TD5+TN5+TX5</f>
        <v>0</v>
      </c>
      <c r="H3" s="106"/>
      <c r="I3" s="106"/>
      <c r="J3" s="107"/>
      <c r="L3" s="80"/>
      <c r="M3" s="80"/>
      <c r="N3" s="80"/>
      <c r="O3" s="80"/>
      <c r="P3" s="80"/>
      <c r="Q3" s="80"/>
      <c r="R3" s="80"/>
      <c r="S3" s="80"/>
      <c r="T3" s="80"/>
      <c r="U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2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2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2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2"/>
      <c r="BO3" s="80"/>
      <c r="BP3" s="80"/>
      <c r="BQ3" s="80"/>
      <c r="BR3" s="80"/>
      <c r="BS3" s="80"/>
      <c r="BT3" s="80"/>
      <c r="BU3" s="80"/>
      <c r="BV3" s="80"/>
      <c r="BW3" s="80"/>
      <c r="BX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G3" s="80"/>
      <c r="DH3" s="80"/>
      <c r="DI3" s="80"/>
      <c r="DJ3" s="80"/>
      <c r="DK3" s="80"/>
      <c r="DL3" s="80"/>
      <c r="DM3" s="80"/>
      <c r="DN3" s="80"/>
      <c r="DO3" s="80"/>
      <c r="DP3" s="80"/>
    </row>
    <row r="4" spans="1:300" ht="20">
      <c r="A4" s="77" t="s">
        <v>445</v>
      </c>
      <c r="B4" s="78"/>
      <c r="C4" s="78"/>
      <c r="D4" s="78"/>
      <c r="E4" s="78"/>
      <c r="F4" s="78"/>
      <c r="G4" s="78"/>
      <c r="H4" s="78"/>
      <c r="I4" s="78"/>
      <c r="J4" s="79"/>
      <c r="L4" s="77" t="s">
        <v>234</v>
      </c>
      <c r="M4" s="78"/>
      <c r="N4" s="78"/>
      <c r="O4" s="78"/>
      <c r="P4" s="78"/>
      <c r="Q4" s="78"/>
      <c r="R4" s="78"/>
      <c r="S4" s="78"/>
      <c r="T4" s="78"/>
      <c r="U4" s="79"/>
      <c r="W4" s="77" t="s">
        <v>235</v>
      </c>
      <c r="X4" s="78"/>
      <c r="Y4" s="78"/>
      <c r="Z4" s="78"/>
      <c r="AA4" s="78"/>
      <c r="AB4" s="78"/>
      <c r="AC4" s="78"/>
      <c r="AD4" s="78"/>
      <c r="AE4" s="78"/>
      <c r="AF4" s="79"/>
      <c r="AH4" s="77" t="s">
        <v>236</v>
      </c>
      <c r="AI4" s="78"/>
      <c r="AJ4" s="78"/>
      <c r="AK4" s="78"/>
      <c r="AL4" s="78"/>
      <c r="AM4" s="78"/>
      <c r="AN4" s="78"/>
      <c r="AO4" s="78"/>
      <c r="AP4" s="78"/>
      <c r="AQ4" s="79"/>
      <c r="AS4" s="77" t="s">
        <v>237</v>
      </c>
      <c r="AT4" s="78"/>
      <c r="AU4" s="78"/>
      <c r="AV4" s="78"/>
      <c r="AW4" s="78"/>
      <c r="AX4" s="78"/>
      <c r="AY4" s="78"/>
      <c r="AZ4" s="78"/>
      <c r="BA4" s="78"/>
      <c r="BB4" s="79"/>
      <c r="BD4" s="77" t="s">
        <v>238</v>
      </c>
      <c r="BE4" s="78"/>
      <c r="BF4" s="78"/>
      <c r="BG4" s="78"/>
      <c r="BH4" s="78"/>
      <c r="BI4" s="78"/>
      <c r="BJ4" s="78"/>
      <c r="BK4" s="78"/>
      <c r="BL4" s="78"/>
      <c r="BM4" s="79"/>
      <c r="BO4" s="77" t="s">
        <v>239</v>
      </c>
      <c r="BP4" s="78"/>
      <c r="BQ4" s="78"/>
      <c r="BR4" s="78"/>
      <c r="BS4" s="78"/>
      <c r="BT4" s="78"/>
      <c r="BU4" s="78"/>
      <c r="BV4" s="78"/>
      <c r="BW4" s="78"/>
      <c r="BX4" s="79"/>
      <c r="BZ4" s="77" t="s">
        <v>240</v>
      </c>
      <c r="CA4" s="78"/>
      <c r="CB4" s="78"/>
      <c r="CC4" s="78"/>
      <c r="CD4" s="78"/>
      <c r="CE4" s="78"/>
      <c r="CF4" s="78"/>
      <c r="CG4" s="78"/>
      <c r="CH4" s="78"/>
      <c r="CI4" s="79"/>
      <c r="CK4" s="77" t="s">
        <v>241</v>
      </c>
      <c r="CL4" s="78"/>
      <c r="CM4" s="78"/>
      <c r="CN4" s="78"/>
      <c r="CO4" s="78"/>
      <c r="CP4" s="78"/>
      <c r="CQ4" s="78"/>
      <c r="CR4" s="78"/>
      <c r="CS4" s="78"/>
      <c r="CT4" s="79"/>
      <c r="CV4" s="77" t="s">
        <v>242</v>
      </c>
      <c r="CW4" s="78"/>
      <c r="CX4" s="78"/>
      <c r="CY4" s="78"/>
      <c r="CZ4" s="78"/>
      <c r="DA4" s="78"/>
      <c r="DB4" s="78"/>
      <c r="DC4" s="78"/>
      <c r="DD4" s="78"/>
      <c r="DE4" s="79"/>
      <c r="DG4" s="77" t="s">
        <v>243</v>
      </c>
      <c r="DH4" s="78"/>
      <c r="DI4" s="78"/>
      <c r="DJ4" s="78"/>
      <c r="DK4" s="78"/>
      <c r="DL4" s="78"/>
      <c r="DM4" s="78"/>
      <c r="DN4" s="78"/>
      <c r="DO4" s="78"/>
      <c r="DP4" s="79"/>
    </row>
    <row r="5" spans="1:300" s="10" customFormat="1" ht="15.75" customHeight="1">
      <c r="A5" s="50">
        <f>MAX(A12:A502)</f>
        <v>0</v>
      </c>
      <c r="B5" s="51"/>
      <c r="C5" s="5">
        <f>SUMIF(C12:C500, "Hard Case", B12:B500)</f>
        <v>0</v>
      </c>
      <c r="D5" s="75" t="s">
        <v>7</v>
      </c>
      <c r="E5" s="75" t="s">
        <v>8</v>
      </c>
      <c r="F5" s="52">
        <f>SUMIF(B12:B502,1,F12:F502)</f>
        <v>0</v>
      </c>
      <c r="G5" s="53" t="s">
        <v>9</v>
      </c>
      <c r="H5" s="53" t="s">
        <v>10</v>
      </c>
      <c r="I5" s="51"/>
      <c r="J5" s="54"/>
      <c r="K5" s="9"/>
      <c r="L5" s="4">
        <f>MAX(L7:L502)</f>
        <v>11</v>
      </c>
      <c r="M5" s="5"/>
      <c r="N5" s="5">
        <f>SUMIF(N7:N500, "Hard Case", M7:M500)</f>
        <v>0</v>
      </c>
      <c r="O5" s="75" t="s">
        <v>7</v>
      </c>
      <c r="P5" s="75" t="s">
        <v>8</v>
      </c>
      <c r="Q5" s="6">
        <f>SUMIF(M7:M502,1,Q7:Q502)</f>
        <v>0</v>
      </c>
      <c r="R5" s="7" t="s">
        <v>9</v>
      </c>
      <c r="S5" s="55" t="s">
        <v>10</v>
      </c>
      <c r="T5" s="5"/>
      <c r="U5" s="8"/>
      <c r="V5" s="9"/>
      <c r="W5" s="4">
        <f>MAX(W7:W502)</f>
        <v>15</v>
      </c>
      <c r="X5" s="5"/>
      <c r="Y5" s="5">
        <f>SUMIF(Y7:Y500, "Hard Case", X7:X500)</f>
        <v>0</v>
      </c>
      <c r="Z5" s="75" t="s">
        <v>7</v>
      </c>
      <c r="AA5" s="75" t="s">
        <v>8</v>
      </c>
      <c r="AB5" s="6">
        <f>SUMIF(X7:X502,1,AB7:AB502)</f>
        <v>0</v>
      </c>
      <c r="AC5" s="7" t="s">
        <v>9</v>
      </c>
      <c r="AD5" s="55" t="s">
        <v>10</v>
      </c>
      <c r="AE5" s="5"/>
      <c r="AF5" s="8"/>
      <c r="AG5" s="9"/>
      <c r="AH5" s="4">
        <f>MAX(AH7:AH502)</f>
        <v>12</v>
      </c>
      <c r="AI5" s="5"/>
      <c r="AJ5" s="5">
        <f>SUMIF(AJ7:AJ500, "Hard Case", AI7:AI500)</f>
        <v>0</v>
      </c>
      <c r="AK5" s="75" t="s">
        <v>7</v>
      </c>
      <c r="AL5" s="75" t="s">
        <v>8</v>
      </c>
      <c r="AM5" s="6">
        <f>SUMIF(AI7:AI502,1,AM7:AM502)</f>
        <v>0</v>
      </c>
      <c r="AN5" s="7" t="s">
        <v>9</v>
      </c>
      <c r="AO5" s="55" t="s">
        <v>10</v>
      </c>
      <c r="AP5" s="5"/>
      <c r="AQ5" s="8"/>
      <c r="AR5" s="9"/>
      <c r="AS5" s="4">
        <f>MAX(AS7:AS502)</f>
        <v>12</v>
      </c>
      <c r="AT5" s="5"/>
      <c r="AU5" s="5">
        <f>SUMIF(AU7:AU500, "Hard Case", AT7:AT500)</f>
        <v>0</v>
      </c>
      <c r="AV5" s="75" t="s">
        <v>7</v>
      </c>
      <c r="AW5" s="75" t="s">
        <v>8</v>
      </c>
      <c r="AX5" s="6">
        <f>SUMIF(AT7:AT502,1,AX7:AX502)</f>
        <v>0</v>
      </c>
      <c r="AY5" s="7" t="s">
        <v>9</v>
      </c>
      <c r="AZ5" s="55" t="s">
        <v>10</v>
      </c>
      <c r="BA5" s="5"/>
      <c r="BB5" s="8"/>
      <c r="BC5" s="9"/>
      <c r="BD5" s="4">
        <f>MAX(BD7:BD502)</f>
        <v>10</v>
      </c>
      <c r="BE5" s="5"/>
      <c r="BF5" s="5">
        <f>SUMIF(BF7:BF500, "Hard Case", BE7:BE500)</f>
        <v>0</v>
      </c>
      <c r="BG5" s="75" t="s">
        <v>7</v>
      </c>
      <c r="BH5" s="75" t="s">
        <v>8</v>
      </c>
      <c r="BI5" s="6">
        <f>SUMIF(BE7:BE502,1,BI7:BI502)</f>
        <v>0</v>
      </c>
      <c r="BJ5" s="7" t="s">
        <v>9</v>
      </c>
      <c r="BK5" s="55" t="s">
        <v>10</v>
      </c>
      <c r="BL5" s="5"/>
      <c r="BM5" s="8"/>
      <c r="BN5" s="9"/>
      <c r="BO5" s="4">
        <f>MAX(BO7:BO502)</f>
        <v>12</v>
      </c>
      <c r="BP5" s="5"/>
      <c r="BQ5" s="5">
        <f>SUMIF(BQ7:BQ500, "Hard Case", BP7:BP500)</f>
        <v>0</v>
      </c>
      <c r="BR5" s="75" t="s">
        <v>7</v>
      </c>
      <c r="BS5" s="75" t="s">
        <v>8</v>
      </c>
      <c r="BT5" s="6">
        <f>SUMIF(BP7:BP502,1,BT7:BT502)</f>
        <v>0</v>
      </c>
      <c r="BU5" s="7" t="s">
        <v>9</v>
      </c>
      <c r="BV5" s="55" t="s">
        <v>10</v>
      </c>
      <c r="BW5" s="5"/>
      <c r="BX5" s="8"/>
      <c r="BY5" s="9"/>
      <c r="BZ5" s="4">
        <f>MAX(BZ7:BZ502)</f>
        <v>12</v>
      </c>
      <c r="CA5" s="5"/>
      <c r="CB5" s="5">
        <f>SUMIF(CB7:CB500, "Hard Case", CA7:CA500)</f>
        <v>0</v>
      </c>
      <c r="CC5" s="75" t="s">
        <v>7</v>
      </c>
      <c r="CD5" s="75" t="s">
        <v>8</v>
      </c>
      <c r="CE5" s="6">
        <f>SUMIF(CA7:CA502,1,CE7:CE502)</f>
        <v>0</v>
      </c>
      <c r="CF5" s="7" t="s">
        <v>9</v>
      </c>
      <c r="CG5" s="55" t="s">
        <v>10</v>
      </c>
      <c r="CH5" s="5"/>
      <c r="CI5" s="8"/>
      <c r="CJ5" s="9"/>
      <c r="CK5" s="4">
        <f>MAX(CK7:CK502)</f>
        <v>16</v>
      </c>
      <c r="CL5" s="5"/>
      <c r="CM5" s="5">
        <f>SUMIF(CM7:CM500, "Hard Case", CL7:CL500)</f>
        <v>0</v>
      </c>
      <c r="CN5" s="75" t="s">
        <v>7</v>
      </c>
      <c r="CO5" s="75" t="s">
        <v>8</v>
      </c>
      <c r="CP5" s="6">
        <f>SUMIF(CL7:CL502,1,CP7:CP502)</f>
        <v>0</v>
      </c>
      <c r="CQ5" s="7" t="s">
        <v>9</v>
      </c>
      <c r="CR5" s="55" t="s">
        <v>10</v>
      </c>
      <c r="CS5" s="5"/>
      <c r="CT5" s="8"/>
      <c r="CU5" s="9"/>
      <c r="CV5" s="4">
        <f>MAX(CV7:CV502)</f>
        <v>16</v>
      </c>
      <c r="CW5" s="5"/>
      <c r="CX5" s="5">
        <f>SUMIF(CX7:CX500, "Hard Case", CW7:CW500)</f>
        <v>0</v>
      </c>
      <c r="CY5" s="75" t="s">
        <v>7</v>
      </c>
      <c r="CZ5" s="75" t="s">
        <v>8</v>
      </c>
      <c r="DA5" s="6">
        <f>SUMIF(CW7:CW502,1,DA7:DA502)</f>
        <v>0</v>
      </c>
      <c r="DB5" s="7" t="s">
        <v>9</v>
      </c>
      <c r="DC5" s="55" t="s">
        <v>10</v>
      </c>
      <c r="DD5" s="5"/>
      <c r="DE5" s="8"/>
      <c r="DF5" s="9"/>
      <c r="DG5" s="4">
        <f>MAX(DG7:DG502)</f>
        <v>16</v>
      </c>
      <c r="DH5" s="5"/>
      <c r="DI5" s="5">
        <f>SUMIF(DI7:DI500, "Hard Case", DH7:DH500)</f>
        <v>0</v>
      </c>
      <c r="DJ5" s="75" t="s">
        <v>7</v>
      </c>
      <c r="DK5" s="75" t="s">
        <v>8</v>
      </c>
      <c r="DL5" s="6">
        <f>SUMIF(DH7:DH502,1,DL7:DL502)</f>
        <v>0</v>
      </c>
      <c r="DM5" s="7" t="s">
        <v>9</v>
      </c>
      <c r="DN5" s="55" t="s">
        <v>10</v>
      </c>
      <c r="DO5" s="5"/>
      <c r="DP5" s="8"/>
      <c r="DQ5" s="9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</row>
    <row r="6" spans="1:300" ht="15.75" customHeight="1">
      <c r="A6" s="11"/>
      <c r="B6" s="12">
        <f>SUM(B12:B500)</f>
        <v>0</v>
      </c>
      <c r="C6" s="12">
        <f>COUNTIF(C12:C500, "Hard Case")</f>
        <v>0</v>
      </c>
      <c r="D6" s="76"/>
      <c r="E6" s="76"/>
      <c r="F6" s="13">
        <f>SUM(F12:F500)</f>
        <v>0</v>
      </c>
      <c r="G6" s="14" t="s">
        <v>11</v>
      </c>
      <c r="H6" s="14" t="s">
        <v>12</v>
      </c>
      <c r="I6" s="56"/>
      <c r="J6" s="15"/>
      <c r="L6" s="11"/>
      <c r="M6" s="12">
        <f>SUM(M7:M500)</f>
        <v>0</v>
      </c>
      <c r="N6" s="12">
        <f>COUNTIF(N7:N500, "Hard Case")</f>
        <v>0</v>
      </c>
      <c r="O6" s="76"/>
      <c r="P6" s="76"/>
      <c r="Q6" s="13">
        <f>SUM(Q7:Q500)</f>
        <v>129</v>
      </c>
      <c r="R6" s="14" t="s">
        <v>11</v>
      </c>
      <c r="S6" s="55" t="s">
        <v>12</v>
      </c>
      <c r="U6" s="15"/>
      <c r="W6" s="11"/>
      <c r="X6" s="12">
        <f>SUM(X7:X500)</f>
        <v>0</v>
      </c>
      <c r="Y6" s="12">
        <f>COUNTIF(Y7:Y500, "Hard Case")</f>
        <v>0</v>
      </c>
      <c r="Z6" s="76"/>
      <c r="AA6" s="76"/>
      <c r="AB6" s="13">
        <f>SUM(AB7:AB500)</f>
        <v>1100</v>
      </c>
      <c r="AC6" s="14" t="s">
        <v>11</v>
      </c>
      <c r="AD6" s="55" t="s">
        <v>12</v>
      </c>
      <c r="AF6" s="15"/>
      <c r="AH6" s="11"/>
      <c r="AI6" s="12">
        <f>SUM(AI7:AI500)</f>
        <v>0</v>
      </c>
      <c r="AJ6" s="12">
        <f>COUNTIF(AJ7:AJ500, "Hard Case")</f>
        <v>0</v>
      </c>
      <c r="AK6" s="76"/>
      <c r="AL6" s="76"/>
      <c r="AM6" s="13">
        <f>SUM(AM7:AM500)</f>
        <v>360</v>
      </c>
      <c r="AN6" s="14" t="s">
        <v>11</v>
      </c>
      <c r="AO6" s="55" t="s">
        <v>12</v>
      </c>
      <c r="AQ6" s="15"/>
      <c r="AS6" s="11"/>
      <c r="AT6" s="12">
        <f>SUM(AT7:AT500)</f>
        <v>0</v>
      </c>
      <c r="AU6" s="12">
        <f>COUNTIF(AU7:AU500, "Hard Case")</f>
        <v>0</v>
      </c>
      <c r="AV6" s="76"/>
      <c r="AW6" s="76"/>
      <c r="AX6" s="13">
        <f>SUM(AX7:AX500)</f>
        <v>360</v>
      </c>
      <c r="AY6" s="14" t="s">
        <v>11</v>
      </c>
      <c r="AZ6" s="55" t="s">
        <v>12</v>
      </c>
      <c r="BB6" s="15"/>
      <c r="BD6" s="11"/>
      <c r="BE6" s="12">
        <f>SUM(BE7:BE500)</f>
        <v>0</v>
      </c>
      <c r="BF6" s="12">
        <f>COUNTIF(BF7:BF500, "Hard Case")</f>
        <v>0</v>
      </c>
      <c r="BG6" s="76"/>
      <c r="BH6" s="76"/>
      <c r="BI6" s="13">
        <f>SUM(BI7:BI500)</f>
        <v>500</v>
      </c>
      <c r="BJ6" s="14" t="s">
        <v>11</v>
      </c>
      <c r="BK6" s="55" t="s">
        <v>12</v>
      </c>
      <c r="BM6" s="15"/>
      <c r="BO6" s="11"/>
      <c r="BP6" s="12">
        <f>SUM(BP7:BP500)</f>
        <v>0</v>
      </c>
      <c r="BQ6" s="12">
        <f>COUNTIF(BQ7:BQ500, "Hard Case")</f>
        <v>0</v>
      </c>
      <c r="BR6" s="76"/>
      <c r="BS6" s="76"/>
      <c r="BT6" s="13">
        <f>SUM(BT7:BT500)</f>
        <v>600</v>
      </c>
      <c r="BU6" s="14" t="s">
        <v>11</v>
      </c>
      <c r="BV6" s="55" t="s">
        <v>12</v>
      </c>
      <c r="BX6" s="15"/>
      <c r="BZ6" s="11"/>
      <c r="CA6" s="12">
        <f>SUM(CA7:CA500)</f>
        <v>0</v>
      </c>
      <c r="CB6" s="12">
        <f>COUNTIF(CB7:CB500, "Hard Case")</f>
        <v>0</v>
      </c>
      <c r="CC6" s="76"/>
      <c r="CD6" s="76"/>
      <c r="CE6" s="13">
        <f>SUM(CE7:CE500)</f>
        <v>600</v>
      </c>
      <c r="CF6" s="14" t="s">
        <v>11</v>
      </c>
      <c r="CG6" s="55" t="s">
        <v>12</v>
      </c>
      <c r="CI6" s="15"/>
      <c r="CK6" s="11"/>
      <c r="CL6" s="12">
        <f>SUM(CL7:CL500)</f>
        <v>0</v>
      </c>
      <c r="CM6" s="12">
        <f>COUNTIF(CM7:CM500, "Hard Case")</f>
        <v>0</v>
      </c>
      <c r="CN6" s="76"/>
      <c r="CO6" s="76"/>
      <c r="CP6" s="13">
        <f>SUM(CP7:CP500)</f>
        <v>800</v>
      </c>
      <c r="CQ6" s="14" t="s">
        <v>11</v>
      </c>
      <c r="CR6" s="55" t="s">
        <v>12</v>
      </c>
      <c r="CT6" s="15"/>
      <c r="CV6" s="11"/>
      <c r="CW6" s="12">
        <f>SUM(CW7:CW500)</f>
        <v>0</v>
      </c>
      <c r="CX6" s="12">
        <f>COUNTIF(CX7:CX500, "Hard Case")</f>
        <v>0</v>
      </c>
      <c r="CY6" s="76"/>
      <c r="CZ6" s="76"/>
      <c r="DA6" s="13">
        <f>SUM(DA7:DA500)</f>
        <v>800</v>
      </c>
      <c r="DB6" s="14" t="s">
        <v>11</v>
      </c>
      <c r="DC6" s="55" t="s">
        <v>12</v>
      </c>
      <c r="DE6" s="15"/>
      <c r="DG6" s="11"/>
      <c r="DH6" s="12">
        <f>SUM(DH7:DH500)</f>
        <v>0</v>
      </c>
      <c r="DI6" s="12">
        <f>COUNTIF(DI7:DI500, "Hard Case")</f>
        <v>0</v>
      </c>
      <c r="DJ6" s="76"/>
      <c r="DK6" s="76"/>
      <c r="DL6" s="13">
        <f>SUM(DL7:DL500)</f>
        <v>800</v>
      </c>
      <c r="DM6" s="14" t="s">
        <v>11</v>
      </c>
      <c r="DN6" s="55" t="s">
        <v>12</v>
      </c>
      <c r="DP6" s="15"/>
    </row>
    <row r="7" spans="1:300" ht="135" customHeight="1">
      <c r="L7" s="25">
        <v>1</v>
      </c>
      <c r="M7" s="17">
        <v>0</v>
      </c>
      <c r="N7" s="18" t="s">
        <v>77</v>
      </c>
      <c r="O7" s="19" t="s">
        <v>18</v>
      </c>
      <c r="P7" s="20" t="s">
        <v>15</v>
      </c>
      <c r="Q7" s="21">
        <v>20</v>
      </c>
      <c r="R7" s="21" t="s">
        <v>380</v>
      </c>
      <c r="S7" s="46"/>
      <c r="T7" s="45"/>
      <c r="U7" s="23" t="s">
        <v>246</v>
      </c>
      <c r="W7" s="16">
        <v>1</v>
      </c>
      <c r="X7" s="17">
        <v>0</v>
      </c>
      <c r="Y7" s="18" t="s">
        <v>77</v>
      </c>
      <c r="Z7" s="19" t="s">
        <v>18</v>
      </c>
      <c r="AA7" s="20" t="s">
        <v>15</v>
      </c>
      <c r="AB7" s="21">
        <v>30</v>
      </c>
      <c r="AC7" s="21" t="s">
        <v>380</v>
      </c>
      <c r="AD7" s="46"/>
      <c r="AE7" s="22"/>
      <c r="AF7" s="23" t="s">
        <v>247</v>
      </c>
      <c r="AH7" s="16">
        <v>1</v>
      </c>
      <c r="AI7" s="17">
        <v>0</v>
      </c>
      <c r="AJ7" s="18" t="s">
        <v>77</v>
      </c>
      <c r="AK7" s="19" t="s">
        <v>18</v>
      </c>
      <c r="AL7" s="18" t="s">
        <v>15</v>
      </c>
      <c r="AM7" s="21">
        <v>30</v>
      </c>
      <c r="AN7" s="21" t="s">
        <v>380</v>
      </c>
      <c r="AO7" s="46"/>
      <c r="AP7" s="57"/>
      <c r="AQ7" s="23" t="s">
        <v>248</v>
      </c>
      <c r="AS7" s="16">
        <v>1</v>
      </c>
      <c r="AT7" s="17">
        <v>0</v>
      </c>
      <c r="AU7" s="18" t="s">
        <v>77</v>
      </c>
      <c r="AV7" s="19" t="s">
        <v>18</v>
      </c>
      <c r="AW7" s="18" t="s">
        <v>15</v>
      </c>
      <c r="AX7" s="21">
        <v>30</v>
      </c>
      <c r="AY7" s="21" t="s">
        <v>380</v>
      </c>
      <c r="AZ7" s="46"/>
      <c r="BA7" s="45"/>
      <c r="BB7" s="23" t="s">
        <v>249</v>
      </c>
      <c r="BD7" s="25">
        <v>1</v>
      </c>
      <c r="BE7" s="26">
        <v>0</v>
      </c>
      <c r="BF7" s="18" t="s">
        <v>77</v>
      </c>
      <c r="BG7" s="19" t="s">
        <v>18</v>
      </c>
      <c r="BH7" s="18" t="s">
        <v>15</v>
      </c>
      <c r="BI7" s="21">
        <v>50</v>
      </c>
      <c r="BJ7" s="21" t="s">
        <v>380</v>
      </c>
      <c r="BK7" s="46"/>
      <c r="BL7" s="22"/>
      <c r="BM7" s="23" t="s">
        <v>245</v>
      </c>
      <c r="BO7" s="25">
        <v>1</v>
      </c>
      <c r="BP7" s="26">
        <v>0</v>
      </c>
      <c r="BQ7" s="18" t="s">
        <v>77</v>
      </c>
      <c r="BR7" s="19" t="s">
        <v>18</v>
      </c>
      <c r="BS7" s="18" t="s">
        <v>15</v>
      </c>
      <c r="BT7" s="21">
        <v>50</v>
      </c>
      <c r="BU7" s="21" t="s">
        <v>380</v>
      </c>
      <c r="BV7" s="46"/>
      <c r="BW7" s="57" t="s">
        <v>250</v>
      </c>
      <c r="BX7" s="23" t="s">
        <v>251</v>
      </c>
      <c r="BZ7" s="25">
        <v>1</v>
      </c>
      <c r="CA7" s="26">
        <v>0</v>
      </c>
      <c r="CB7" s="18" t="s">
        <v>77</v>
      </c>
      <c r="CC7" s="19" t="s">
        <v>18</v>
      </c>
      <c r="CD7" s="18" t="s">
        <v>15</v>
      </c>
      <c r="CE7" s="21">
        <v>50</v>
      </c>
      <c r="CF7" s="21" t="s">
        <v>380</v>
      </c>
      <c r="CG7" s="46"/>
      <c r="CH7" s="57" t="s">
        <v>250</v>
      </c>
      <c r="CI7" s="23" t="s">
        <v>252</v>
      </c>
      <c r="CK7" s="25">
        <v>1</v>
      </c>
      <c r="CL7" s="26">
        <v>0</v>
      </c>
      <c r="CM7" s="18" t="s">
        <v>77</v>
      </c>
      <c r="CN7" s="19" t="s">
        <v>18</v>
      </c>
      <c r="CO7" s="18" t="s">
        <v>15</v>
      </c>
      <c r="CP7" s="21">
        <v>50</v>
      </c>
      <c r="CQ7" s="21" t="s">
        <v>380</v>
      </c>
      <c r="CR7" s="46"/>
      <c r="CS7" s="57"/>
      <c r="CT7" s="23" t="s">
        <v>253</v>
      </c>
      <c r="CV7" s="25">
        <v>1</v>
      </c>
      <c r="CW7" s="26">
        <v>0</v>
      </c>
      <c r="CX7" s="18" t="s">
        <v>77</v>
      </c>
      <c r="CY7" s="19" t="s">
        <v>18</v>
      </c>
      <c r="CZ7" s="18" t="s">
        <v>15</v>
      </c>
      <c r="DA7" s="21">
        <v>50</v>
      </c>
      <c r="DB7" s="21" t="s">
        <v>380</v>
      </c>
      <c r="DC7" s="46"/>
      <c r="DD7" s="44"/>
      <c r="DE7" s="23" t="s">
        <v>254</v>
      </c>
      <c r="DG7" s="25">
        <v>1</v>
      </c>
      <c r="DH7" s="26">
        <v>0</v>
      </c>
      <c r="DI7" s="18" t="s">
        <v>77</v>
      </c>
      <c r="DJ7" s="19" t="s">
        <v>18</v>
      </c>
      <c r="DK7" s="18" t="s">
        <v>15</v>
      </c>
      <c r="DL7" s="21">
        <v>50</v>
      </c>
      <c r="DM7" s="21" t="s">
        <v>380</v>
      </c>
      <c r="DN7" s="46"/>
      <c r="DO7" s="44"/>
      <c r="DP7" s="23" t="s">
        <v>255</v>
      </c>
    </row>
    <row r="8" spans="1:300" ht="135" customHeight="1">
      <c r="L8" s="25">
        <f t="shared" ref="L8:L17" si="0">L7+1</f>
        <v>2</v>
      </c>
      <c r="M8" s="17">
        <v>0</v>
      </c>
      <c r="N8" s="18" t="s">
        <v>77</v>
      </c>
      <c r="O8" s="19" t="s">
        <v>18</v>
      </c>
      <c r="P8" s="18" t="s">
        <v>15</v>
      </c>
      <c r="Q8" s="21">
        <v>20</v>
      </c>
      <c r="R8" s="21" t="s">
        <v>380</v>
      </c>
      <c r="S8" s="46"/>
      <c r="T8" s="57" t="s">
        <v>250</v>
      </c>
      <c r="U8" s="23" t="s">
        <v>258</v>
      </c>
      <c r="W8" s="16">
        <f t="shared" ref="W8:W21" si="1">W7+1</f>
        <v>2</v>
      </c>
      <c r="X8" s="17">
        <v>0</v>
      </c>
      <c r="Y8" s="18" t="s">
        <v>77</v>
      </c>
      <c r="Z8" s="19" t="s">
        <v>18</v>
      </c>
      <c r="AA8" s="20" t="s">
        <v>15</v>
      </c>
      <c r="AB8" s="21">
        <v>50</v>
      </c>
      <c r="AC8" s="21" t="s">
        <v>380</v>
      </c>
      <c r="AD8" s="46"/>
      <c r="AE8" s="22"/>
      <c r="AF8" s="23" t="s">
        <v>259</v>
      </c>
      <c r="AH8" s="16">
        <f t="shared" ref="AH8:AH18" si="2">AH7+1</f>
        <v>2</v>
      </c>
      <c r="AI8" s="17">
        <v>0</v>
      </c>
      <c r="AJ8" s="18" t="s">
        <v>77</v>
      </c>
      <c r="AK8" s="19" t="s">
        <v>18</v>
      </c>
      <c r="AL8" s="18" t="s">
        <v>15</v>
      </c>
      <c r="AM8" s="21">
        <v>30</v>
      </c>
      <c r="AN8" s="21" t="s">
        <v>380</v>
      </c>
      <c r="AO8" s="46"/>
      <c r="AP8" s="57" t="s">
        <v>250</v>
      </c>
      <c r="AQ8" s="23" t="s">
        <v>260</v>
      </c>
      <c r="AS8" s="16">
        <f t="shared" ref="AS8:AS18" si="3">AS7+1</f>
        <v>2</v>
      </c>
      <c r="AT8" s="17">
        <v>0</v>
      </c>
      <c r="AU8" s="18" t="s">
        <v>77</v>
      </c>
      <c r="AV8" s="19" t="s">
        <v>18</v>
      </c>
      <c r="AW8" s="18" t="s">
        <v>15</v>
      </c>
      <c r="AX8" s="21">
        <v>30</v>
      </c>
      <c r="AY8" s="21" t="s">
        <v>380</v>
      </c>
      <c r="AZ8" s="46"/>
      <c r="BA8" s="45"/>
      <c r="BB8" s="23" t="s">
        <v>261</v>
      </c>
      <c r="BD8" s="25">
        <f t="shared" ref="BD8:BD16" si="4">BD7+1</f>
        <v>2</v>
      </c>
      <c r="BE8" s="26">
        <v>0</v>
      </c>
      <c r="BF8" s="18" t="s">
        <v>77</v>
      </c>
      <c r="BG8" s="19" t="s">
        <v>18</v>
      </c>
      <c r="BH8" s="18" t="s">
        <v>15</v>
      </c>
      <c r="BI8" s="21">
        <v>50</v>
      </c>
      <c r="BJ8" s="21" t="s">
        <v>380</v>
      </c>
      <c r="BK8" s="46"/>
      <c r="BL8" s="22"/>
      <c r="BM8" s="23" t="s">
        <v>257</v>
      </c>
      <c r="BO8" s="25">
        <f t="shared" ref="BO8:BO18" si="5">BO7+1</f>
        <v>2</v>
      </c>
      <c r="BP8" s="26">
        <v>0</v>
      </c>
      <c r="BQ8" s="18" t="s">
        <v>77</v>
      </c>
      <c r="BR8" s="19" t="s">
        <v>18</v>
      </c>
      <c r="BS8" s="18" t="s">
        <v>15</v>
      </c>
      <c r="BT8" s="21">
        <v>50</v>
      </c>
      <c r="BU8" s="21" t="s">
        <v>16</v>
      </c>
      <c r="BV8" s="46"/>
      <c r="BW8" s="57" t="s">
        <v>250</v>
      </c>
      <c r="BX8" s="23" t="s">
        <v>262</v>
      </c>
      <c r="BZ8" s="25">
        <f t="shared" ref="BZ8:BZ18" si="6">BZ7+1</f>
        <v>2</v>
      </c>
      <c r="CA8" s="26">
        <v>0</v>
      </c>
      <c r="CB8" s="18" t="s">
        <v>77</v>
      </c>
      <c r="CC8" s="19" t="s">
        <v>18</v>
      </c>
      <c r="CD8" s="18" t="s">
        <v>15</v>
      </c>
      <c r="CE8" s="21">
        <v>50</v>
      </c>
      <c r="CF8" s="21" t="s">
        <v>380</v>
      </c>
      <c r="CG8" s="46"/>
      <c r="CH8" s="57" t="s">
        <v>250</v>
      </c>
      <c r="CI8" s="23" t="s">
        <v>263</v>
      </c>
      <c r="CK8" s="25">
        <f t="shared" ref="CK8:CK22" si="7">CK7+1</f>
        <v>2</v>
      </c>
      <c r="CL8" s="26">
        <v>0</v>
      </c>
      <c r="CM8" s="18" t="s">
        <v>77</v>
      </c>
      <c r="CN8" s="19" t="s">
        <v>18</v>
      </c>
      <c r="CO8" s="18" t="s">
        <v>15</v>
      </c>
      <c r="CP8" s="21">
        <v>50</v>
      </c>
      <c r="CQ8" s="21" t="s">
        <v>380</v>
      </c>
      <c r="CR8" s="46"/>
      <c r="CS8" s="57" t="s">
        <v>250</v>
      </c>
      <c r="CT8" s="23" t="s">
        <v>264</v>
      </c>
      <c r="CV8" s="25">
        <f t="shared" ref="CV8:CV22" si="8">CV7+1</f>
        <v>2</v>
      </c>
      <c r="CW8" s="26">
        <v>0</v>
      </c>
      <c r="CX8" s="18" t="s">
        <v>77</v>
      </c>
      <c r="CY8" s="19" t="s">
        <v>18</v>
      </c>
      <c r="CZ8" s="18" t="s">
        <v>15</v>
      </c>
      <c r="DA8" s="21">
        <v>50</v>
      </c>
      <c r="DB8" s="21" t="s">
        <v>380</v>
      </c>
      <c r="DC8" s="46">
        <v>1500</v>
      </c>
      <c r="DD8" s="44"/>
      <c r="DE8" s="23" t="s">
        <v>265</v>
      </c>
      <c r="DG8" s="25">
        <f t="shared" ref="DG8:DG22" si="9">DG7+1</f>
        <v>2</v>
      </c>
      <c r="DH8" s="26">
        <v>0</v>
      </c>
      <c r="DI8" s="18" t="s">
        <v>77</v>
      </c>
      <c r="DJ8" s="19" t="s">
        <v>18</v>
      </c>
      <c r="DK8" s="18" t="s">
        <v>15</v>
      </c>
      <c r="DL8" s="21">
        <v>50</v>
      </c>
      <c r="DM8" s="21" t="s">
        <v>380</v>
      </c>
      <c r="DN8" s="46"/>
      <c r="DO8" s="58"/>
      <c r="DP8" s="23" t="s">
        <v>266</v>
      </c>
    </row>
    <row r="9" spans="1:300" ht="135" customHeight="1">
      <c r="L9" s="25">
        <f t="shared" si="0"/>
        <v>3</v>
      </c>
      <c r="M9" s="17">
        <v>0</v>
      </c>
      <c r="N9" s="18" t="s">
        <v>77</v>
      </c>
      <c r="O9" s="19" t="s">
        <v>18</v>
      </c>
      <c r="P9" s="18" t="s">
        <v>15</v>
      </c>
      <c r="Q9" s="21">
        <v>20</v>
      </c>
      <c r="R9" s="21" t="s">
        <v>380</v>
      </c>
      <c r="S9" s="46"/>
      <c r="T9" s="57" t="s">
        <v>250</v>
      </c>
      <c r="U9" s="23" t="s">
        <v>269</v>
      </c>
      <c r="W9" s="16">
        <f t="shared" si="1"/>
        <v>3</v>
      </c>
      <c r="X9" s="17">
        <v>0</v>
      </c>
      <c r="Y9" s="18" t="s">
        <v>77</v>
      </c>
      <c r="Z9" s="19" t="s">
        <v>18</v>
      </c>
      <c r="AA9" s="20" t="s">
        <v>15</v>
      </c>
      <c r="AB9" s="21">
        <v>50</v>
      </c>
      <c r="AC9" s="21" t="s">
        <v>380</v>
      </c>
      <c r="AD9" s="46"/>
      <c r="AE9" s="22"/>
      <c r="AF9" s="59" t="s">
        <v>270</v>
      </c>
      <c r="AH9" s="16">
        <f t="shared" si="2"/>
        <v>3</v>
      </c>
      <c r="AI9" s="17">
        <v>0</v>
      </c>
      <c r="AJ9" s="18" t="s">
        <v>77</v>
      </c>
      <c r="AK9" s="19" t="s">
        <v>18</v>
      </c>
      <c r="AL9" s="18" t="s">
        <v>15</v>
      </c>
      <c r="AM9" s="21">
        <v>30</v>
      </c>
      <c r="AN9" s="21" t="s">
        <v>380</v>
      </c>
      <c r="AP9" s="57" t="s">
        <v>250</v>
      </c>
      <c r="AQ9" s="23" t="s">
        <v>271</v>
      </c>
      <c r="AS9" s="16">
        <f t="shared" si="3"/>
        <v>3</v>
      </c>
      <c r="AT9" s="17">
        <v>0</v>
      </c>
      <c r="AU9" s="18" t="s">
        <v>77</v>
      </c>
      <c r="AV9" s="19" t="s">
        <v>18</v>
      </c>
      <c r="AW9" s="18" t="s">
        <v>15</v>
      </c>
      <c r="AX9" s="21">
        <v>30</v>
      </c>
      <c r="AY9" s="21" t="s">
        <v>380</v>
      </c>
      <c r="AZ9" s="46"/>
      <c r="BA9" s="22"/>
      <c r="BB9" s="23" t="s">
        <v>272</v>
      </c>
      <c r="BD9" s="16">
        <f t="shared" si="4"/>
        <v>3</v>
      </c>
      <c r="BE9" s="26">
        <v>0</v>
      </c>
      <c r="BF9" s="18" t="s">
        <v>77</v>
      </c>
      <c r="BG9" s="19" t="s">
        <v>18</v>
      </c>
      <c r="BH9" s="18" t="s">
        <v>15</v>
      </c>
      <c r="BI9" s="21">
        <v>50</v>
      </c>
      <c r="BJ9" s="21" t="s">
        <v>380</v>
      </c>
      <c r="BK9" s="46"/>
      <c r="BL9" s="22"/>
      <c r="BM9" s="23" t="s">
        <v>268</v>
      </c>
      <c r="BO9" s="25">
        <f t="shared" si="5"/>
        <v>3</v>
      </c>
      <c r="BP9" s="26">
        <v>0</v>
      </c>
      <c r="BQ9" s="18" t="s">
        <v>77</v>
      </c>
      <c r="BR9" s="19" t="s">
        <v>18</v>
      </c>
      <c r="BS9" s="18" t="s">
        <v>15</v>
      </c>
      <c r="BT9" s="21">
        <v>50</v>
      </c>
      <c r="BU9" s="21" t="s">
        <v>16</v>
      </c>
      <c r="BV9" s="46"/>
      <c r="BW9" s="57" t="s">
        <v>250</v>
      </c>
      <c r="BX9" s="23" t="s">
        <v>273</v>
      </c>
      <c r="BZ9" s="25">
        <f t="shared" si="6"/>
        <v>3</v>
      </c>
      <c r="CA9" s="26">
        <v>0</v>
      </c>
      <c r="CB9" s="18" t="s">
        <v>77</v>
      </c>
      <c r="CC9" s="19" t="s">
        <v>18</v>
      </c>
      <c r="CD9" s="18" t="s">
        <v>15</v>
      </c>
      <c r="CE9" s="21">
        <v>50</v>
      </c>
      <c r="CF9" s="21" t="s">
        <v>380</v>
      </c>
      <c r="CG9" s="46"/>
      <c r="CH9" s="57" t="s">
        <v>250</v>
      </c>
      <c r="CI9" s="23" t="s">
        <v>274</v>
      </c>
      <c r="CK9" s="25">
        <f t="shared" si="7"/>
        <v>3</v>
      </c>
      <c r="CL9" s="26">
        <v>0</v>
      </c>
      <c r="CM9" s="18" t="s">
        <v>77</v>
      </c>
      <c r="CN9" s="19" t="s">
        <v>18</v>
      </c>
      <c r="CO9" s="18" t="s">
        <v>15</v>
      </c>
      <c r="CP9" s="21">
        <v>50</v>
      </c>
      <c r="CQ9" s="21" t="s">
        <v>380</v>
      </c>
      <c r="CR9" s="46"/>
      <c r="CS9" s="57" t="s">
        <v>250</v>
      </c>
      <c r="CT9" s="23" t="s">
        <v>275</v>
      </c>
      <c r="CV9" s="25">
        <f t="shared" si="8"/>
        <v>3</v>
      </c>
      <c r="CW9" s="26">
        <v>0</v>
      </c>
      <c r="CX9" s="18" t="s">
        <v>77</v>
      </c>
      <c r="CY9" s="19" t="s">
        <v>18</v>
      </c>
      <c r="CZ9" s="18" t="s">
        <v>15</v>
      </c>
      <c r="DA9" s="21">
        <v>50</v>
      </c>
      <c r="DB9" s="21" t="s">
        <v>380</v>
      </c>
      <c r="DC9" s="46"/>
      <c r="DD9" s="57" t="s">
        <v>250</v>
      </c>
      <c r="DE9" s="23" t="s">
        <v>276</v>
      </c>
      <c r="DG9" s="25">
        <f t="shared" si="9"/>
        <v>3</v>
      </c>
      <c r="DH9" s="26">
        <v>0</v>
      </c>
      <c r="DI9" s="18" t="s">
        <v>77</v>
      </c>
      <c r="DJ9" s="19" t="s">
        <v>18</v>
      </c>
      <c r="DK9" s="18" t="s">
        <v>15</v>
      </c>
      <c r="DL9" s="21">
        <v>50</v>
      </c>
      <c r="DM9" s="21" t="s">
        <v>380</v>
      </c>
      <c r="DN9" s="46"/>
      <c r="DO9" s="57" t="s">
        <v>250</v>
      </c>
      <c r="DP9" s="23" t="s">
        <v>277</v>
      </c>
    </row>
    <row r="10" spans="1:300" ht="135" customHeight="1">
      <c r="L10" s="25">
        <f t="shared" si="0"/>
        <v>4</v>
      </c>
      <c r="M10" s="17">
        <v>0</v>
      </c>
      <c r="N10" s="18" t="s">
        <v>77</v>
      </c>
      <c r="O10" s="19" t="s">
        <v>18</v>
      </c>
      <c r="P10" s="18" t="s">
        <v>15</v>
      </c>
      <c r="Q10" s="21">
        <v>10</v>
      </c>
      <c r="R10" s="21" t="s">
        <v>380</v>
      </c>
      <c r="S10" s="46"/>
      <c r="T10" s="45"/>
      <c r="U10" s="23" t="s">
        <v>279</v>
      </c>
      <c r="W10" s="16">
        <f t="shared" si="1"/>
        <v>4</v>
      </c>
      <c r="X10" s="17">
        <v>0</v>
      </c>
      <c r="Y10" s="18" t="s">
        <v>77</v>
      </c>
      <c r="Z10" s="19" t="s">
        <v>18</v>
      </c>
      <c r="AA10" s="20" t="s">
        <v>15</v>
      </c>
      <c r="AB10" s="21">
        <v>50</v>
      </c>
      <c r="AC10" s="21" t="s">
        <v>380</v>
      </c>
      <c r="AD10" s="46"/>
      <c r="AE10" s="44"/>
      <c r="AF10" s="59" t="s">
        <v>270</v>
      </c>
      <c r="AH10" s="16">
        <f t="shared" si="2"/>
        <v>4</v>
      </c>
      <c r="AI10" s="17">
        <v>0</v>
      </c>
      <c r="AJ10" s="18" t="s">
        <v>77</v>
      </c>
      <c r="AK10" s="19" t="s">
        <v>18</v>
      </c>
      <c r="AL10" s="18" t="s">
        <v>15</v>
      </c>
      <c r="AM10" s="21">
        <v>30</v>
      </c>
      <c r="AN10" s="21" t="s">
        <v>380</v>
      </c>
      <c r="AO10" s="46"/>
      <c r="AP10" s="57" t="s">
        <v>250</v>
      </c>
      <c r="AQ10" s="23" t="s">
        <v>280</v>
      </c>
      <c r="AS10" s="16">
        <f t="shared" si="3"/>
        <v>4</v>
      </c>
      <c r="AT10" s="17">
        <v>0</v>
      </c>
      <c r="AU10" s="18" t="s">
        <v>77</v>
      </c>
      <c r="AV10" s="19" t="s">
        <v>18</v>
      </c>
      <c r="AW10" s="18" t="s">
        <v>15</v>
      </c>
      <c r="AX10" s="21">
        <v>30</v>
      </c>
      <c r="AY10" s="21" t="s">
        <v>380</v>
      </c>
      <c r="AZ10" s="46"/>
      <c r="BA10" s="45"/>
      <c r="BB10" s="23" t="s">
        <v>281</v>
      </c>
      <c r="BD10" s="16">
        <f t="shared" si="4"/>
        <v>4</v>
      </c>
      <c r="BE10" s="26">
        <v>0</v>
      </c>
      <c r="BF10" s="18" t="s">
        <v>77</v>
      </c>
      <c r="BG10" s="19" t="s">
        <v>18</v>
      </c>
      <c r="BH10" s="18" t="s">
        <v>15</v>
      </c>
      <c r="BI10" s="21">
        <v>50</v>
      </c>
      <c r="BJ10" s="21" t="s">
        <v>380</v>
      </c>
      <c r="BK10" s="46"/>
      <c r="BL10" s="22"/>
      <c r="BM10" s="23" t="s">
        <v>278</v>
      </c>
      <c r="BO10" s="25">
        <f t="shared" si="5"/>
        <v>4</v>
      </c>
      <c r="BP10" s="26">
        <v>0</v>
      </c>
      <c r="BQ10" s="18" t="s">
        <v>77</v>
      </c>
      <c r="BR10" s="19" t="s">
        <v>18</v>
      </c>
      <c r="BS10" s="18" t="s">
        <v>15</v>
      </c>
      <c r="BT10" s="21">
        <v>50</v>
      </c>
      <c r="BU10" s="21" t="s">
        <v>16</v>
      </c>
      <c r="BV10" s="46"/>
      <c r="BW10" s="57" t="s">
        <v>250</v>
      </c>
      <c r="BX10" s="23" t="s">
        <v>282</v>
      </c>
      <c r="BZ10" s="25">
        <f t="shared" si="6"/>
        <v>4</v>
      </c>
      <c r="CA10" s="26">
        <v>0</v>
      </c>
      <c r="CB10" s="18" t="s">
        <v>77</v>
      </c>
      <c r="CC10" s="19" t="s">
        <v>18</v>
      </c>
      <c r="CD10" s="18" t="s">
        <v>15</v>
      </c>
      <c r="CE10" s="21">
        <v>50</v>
      </c>
      <c r="CF10" s="21" t="s">
        <v>380</v>
      </c>
      <c r="CG10" s="46"/>
      <c r="CH10" s="57" t="s">
        <v>250</v>
      </c>
      <c r="CI10" s="23" t="s">
        <v>283</v>
      </c>
      <c r="CK10" s="25">
        <f t="shared" si="7"/>
        <v>4</v>
      </c>
      <c r="CL10" s="26">
        <v>0</v>
      </c>
      <c r="CM10" s="18" t="s">
        <v>77</v>
      </c>
      <c r="CN10" s="19" t="s">
        <v>18</v>
      </c>
      <c r="CO10" s="18" t="s">
        <v>15</v>
      </c>
      <c r="CP10" s="21">
        <v>50</v>
      </c>
      <c r="CQ10" s="21" t="s">
        <v>380</v>
      </c>
      <c r="CR10" s="46"/>
      <c r="CS10" s="57" t="s">
        <v>250</v>
      </c>
      <c r="CT10" s="23" t="s">
        <v>284</v>
      </c>
      <c r="CV10" s="25">
        <f t="shared" si="8"/>
        <v>4</v>
      </c>
      <c r="CW10" s="26">
        <v>0</v>
      </c>
      <c r="CX10" s="18" t="s">
        <v>77</v>
      </c>
      <c r="CY10" s="19" t="s">
        <v>18</v>
      </c>
      <c r="CZ10" s="18" t="s">
        <v>15</v>
      </c>
      <c r="DA10" s="21">
        <v>50</v>
      </c>
      <c r="DB10" s="21" t="s">
        <v>380</v>
      </c>
      <c r="DC10" s="46"/>
      <c r="DD10" s="57" t="s">
        <v>250</v>
      </c>
      <c r="DE10" s="23" t="s">
        <v>285</v>
      </c>
      <c r="DG10" s="25">
        <f t="shared" si="9"/>
        <v>4</v>
      </c>
      <c r="DH10" s="26">
        <v>0</v>
      </c>
      <c r="DI10" s="18" t="s">
        <v>77</v>
      </c>
      <c r="DJ10" s="19" t="s">
        <v>18</v>
      </c>
      <c r="DK10" s="18" t="s">
        <v>15</v>
      </c>
      <c r="DL10" s="21">
        <v>50</v>
      </c>
      <c r="DM10" s="21" t="s">
        <v>380</v>
      </c>
      <c r="DN10" s="46"/>
      <c r="DO10" s="57" t="s">
        <v>250</v>
      </c>
      <c r="DP10" s="23" t="s">
        <v>286</v>
      </c>
    </row>
    <row r="11" spans="1:300" ht="135" customHeight="1">
      <c r="L11" s="25">
        <f t="shared" si="0"/>
        <v>5</v>
      </c>
      <c r="M11" s="17">
        <v>0</v>
      </c>
      <c r="N11" s="18" t="s">
        <v>77</v>
      </c>
      <c r="O11" s="19" t="s">
        <v>18</v>
      </c>
      <c r="P11" s="18" t="s">
        <v>15</v>
      </c>
      <c r="Q11" s="21">
        <v>10</v>
      </c>
      <c r="R11" s="21" t="s">
        <v>380</v>
      </c>
      <c r="S11" s="46"/>
      <c r="T11" s="45"/>
      <c r="U11" s="23" t="s">
        <v>288</v>
      </c>
      <c r="W11" s="16">
        <f t="shared" si="1"/>
        <v>5</v>
      </c>
      <c r="X11" s="17">
        <v>0</v>
      </c>
      <c r="Y11" s="18" t="s">
        <v>77</v>
      </c>
      <c r="Z11" s="19" t="s">
        <v>18</v>
      </c>
      <c r="AA11" s="20" t="s">
        <v>15</v>
      </c>
      <c r="AB11" s="21">
        <v>50</v>
      </c>
      <c r="AC11" s="21" t="s">
        <v>380</v>
      </c>
      <c r="AD11" s="46"/>
      <c r="AE11" s="44"/>
      <c r="AF11" s="59" t="s">
        <v>289</v>
      </c>
      <c r="AH11" s="16">
        <f t="shared" si="2"/>
        <v>5</v>
      </c>
      <c r="AI11" s="17">
        <v>0</v>
      </c>
      <c r="AJ11" s="18" t="s">
        <v>77</v>
      </c>
      <c r="AK11" s="19" t="s">
        <v>18</v>
      </c>
      <c r="AL11" s="18" t="s">
        <v>15</v>
      </c>
      <c r="AM11" s="21">
        <v>30</v>
      </c>
      <c r="AN11" s="21" t="s">
        <v>380</v>
      </c>
      <c r="AO11" s="46"/>
      <c r="AP11" s="57" t="s">
        <v>250</v>
      </c>
      <c r="AQ11" s="23" t="s">
        <v>290</v>
      </c>
      <c r="AS11" s="16">
        <f t="shared" si="3"/>
        <v>5</v>
      </c>
      <c r="AT11" s="17">
        <v>0</v>
      </c>
      <c r="AU11" s="18" t="s">
        <v>77</v>
      </c>
      <c r="AV11" s="19" t="s">
        <v>18</v>
      </c>
      <c r="AW11" s="18" t="s">
        <v>15</v>
      </c>
      <c r="AX11" s="21">
        <v>30</v>
      </c>
      <c r="AY11" s="21" t="s">
        <v>380</v>
      </c>
      <c r="AZ11" s="46"/>
      <c r="BA11" s="22"/>
      <c r="BB11" s="23" t="s">
        <v>291</v>
      </c>
      <c r="BD11" s="16">
        <f t="shared" si="4"/>
        <v>5</v>
      </c>
      <c r="BE11" s="26">
        <v>0</v>
      </c>
      <c r="BF11" s="18" t="s">
        <v>77</v>
      </c>
      <c r="BG11" s="19" t="s">
        <v>18</v>
      </c>
      <c r="BH11" s="18" t="s">
        <v>15</v>
      </c>
      <c r="BI11" s="21">
        <v>50</v>
      </c>
      <c r="BJ11" s="21" t="s">
        <v>380</v>
      </c>
      <c r="BK11" s="46"/>
      <c r="BL11" s="22"/>
      <c r="BM11" s="23" t="s">
        <v>287</v>
      </c>
      <c r="BO11" s="25">
        <f t="shared" si="5"/>
        <v>5</v>
      </c>
      <c r="BP11" s="26">
        <v>0</v>
      </c>
      <c r="BQ11" s="18" t="s">
        <v>77</v>
      </c>
      <c r="BR11" s="19" t="s">
        <v>18</v>
      </c>
      <c r="BS11" s="18" t="s">
        <v>15</v>
      </c>
      <c r="BT11" s="21">
        <v>50</v>
      </c>
      <c r="BU11" s="21" t="s">
        <v>16</v>
      </c>
      <c r="BV11" s="46"/>
      <c r="BW11" s="57" t="s">
        <v>250</v>
      </c>
      <c r="BX11" s="23" t="s">
        <v>292</v>
      </c>
      <c r="BZ11" s="25">
        <f t="shared" si="6"/>
        <v>5</v>
      </c>
      <c r="CA11" s="26">
        <v>0</v>
      </c>
      <c r="CB11" s="18" t="s">
        <v>77</v>
      </c>
      <c r="CC11" s="19" t="s">
        <v>18</v>
      </c>
      <c r="CD11" s="18" t="s">
        <v>15</v>
      </c>
      <c r="CE11" s="21">
        <v>50</v>
      </c>
      <c r="CF11" s="21" t="s">
        <v>380</v>
      </c>
      <c r="CG11" s="46"/>
      <c r="CH11" s="44"/>
      <c r="CI11" s="23" t="s">
        <v>293</v>
      </c>
      <c r="CK11" s="25">
        <f t="shared" si="7"/>
        <v>5</v>
      </c>
      <c r="CL11" s="26">
        <v>0</v>
      </c>
      <c r="CM11" s="18" t="s">
        <v>77</v>
      </c>
      <c r="CN11" s="19" t="s">
        <v>18</v>
      </c>
      <c r="CO11" s="18" t="s">
        <v>15</v>
      </c>
      <c r="CP11" s="21">
        <v>50</v>
      </c>
      <c r="CQ11" s="21" t="s">
        <v>380</v>
      </c>
      <c r="CR11" s="46"/>
      <c r="CS11" s="57" t="s">
        <v>250</v>
      </c>
      <c r="CT11" s="23" t="s">
        <v>294</v>
      </c>
      <c r="CV11" s="25">
        <f t="shared" si="8"/>
        <v>5</v>
      </c>
      <c r="CW11" s="26">
        <v>0</v>
      </c>
      <c r="CX11" s="18" t="s">
        <v>77</v>
      </c>
      <c r="CY11" s="19" t="s">
        <v>18</v>
      </c>
      <c r="CZ11" s="18" t="s">
        <v>15</v>
      </c>
      <c r="DA11" s="21">
        <v>50</v>
      </c>
      <c r="DB11" s="21" t="s">
        <v>380</v>
      </c>
      <c r="DC11" s="46"/>
      <c r="DD11" s="57" t="s">
        <v>250</v>
      </c>
      <c r="DE11" s="23" t="s">
        <v>295</v>
      </c>
      <c r="DG11" s="25">
        <f t="shared" si="9"/>
        <v>5</v>
      </c>
      <c r="DH11" s="26">
        <v>0</v>
      </c>
      <c r="DI11" s="18" t="s">
        <v>77</v>
      </c>
      <c r="DJ11" s="19" t="s">
        <v>18</v>
      </c>
      <c r="DK11" s="18" t="s">
        <v>15</v>
      </c>
      <c r="DL11" s="21">
        <v>50</v>
      </c>
      <c r="DM11" s="21" t="s">
        <v>380</v>
      </c>
      <c r="DN11" s="46"/>
      <c r="DO11" s="57" t="s">
        <v>250</v>
      </c>
      <c r="DP11" s="23" t="s">
        <v>296</v>
      </c>
    </row>
    <row r="12" spans="1:300" ht="135" customHeight="1">
      <c r="D12"/>
      <c r="L12" s="25">
        <f t="shared" si="0"/>
        <v>6</v>
      </c>
      <c r="M12" s="17">
        <v>0</v>
      </c>
      <c r="N12" s="18" t="s">
        <v>77</v>
      </c>
      <c r="O12" s="19" t="s">
        <v>18</v>
      </c>
      <c r="P12" s="18" t="s">
        <v>15</v>
      </c>
      <c r="Q12" s="21">
        <v>10</v>
      </c>
      <c r="R12" s="21" t="s">
        <v>380</v>
      </c>
      <c r="S12" s="46"/>
      <c r="T12" s="45"/>
      <c r="U12" s="23" t="s">
        <v>298</v>
      </c>
      <c r="W12" s="16">
        <f t="shared" si="1"/>
        <v>6</v>
      </c>
      <c r="X12" s="17">
        <v>0</v>
      </c>
      <c r="Y12" s="18" t="s">
        <v>77</v>
      </c>
      <c r="Z12" s="19" t="s">
        <v>18</v>
      </c>
      <c r="AA12" s="20" t="s">
        <v>15</v>
      </c>
      <c r="AB12" s="21">
        <v>175</v>
      </c>
      <c r="AC12" s="21" t="s">
        <v>380</v>
      </c>
      <c r="AD12" s="46"/>
      <c r="AE12" s="22"/>
      <c r="AF12" s="23" t="s">
        <v>299</v>
      </c>
      <c r="AH12" s="16">
        <f t="shared" si="2"/>
        <v>6</v>
      </c>
      <c r="AI12" s="17">
        <v>0</v>
      </c>
      <c r="AJ12" s="18" t="s">
        <v>77</v>
      </c>
      <c r="AK12" s="19" t="s">
        <v>18</v>
      </c>
      <c r="AL12" s="18" t="s">
        <v>15</v>
      </c>
      <c r="AM12" s="21">
        <v>30</v>
      </c>
      <c r="AN12" s="21" t="s">
        <v>380</v>
      </c>
      <c r="AO12" s="46"/>
      <c r="AP12" s="57" t="s">
        <v>250</v>
      </c>
      <c r="AQ12" s="23" t="s">
        <v>300</v>
      </c>
      <c r="AS12" s="16">
        <f t="shared" si="3"/>
        <v>6</v>
      </c>
      <c r="AT12" s="17">
        <v>0</v>
      </c>
      <c r="AU12" s="18" t="s">
        <v>77</v>
      </c>
      <c r="AV12" s="19" t="s">
        <v>18</v>
      </c>
      <c r="AW12" s="18" t="s">
        <v>15</v>
      </c>
      <c r="AX12" s="21">
        <v>30</v>
      </c>
      <c r="AY12" s="21" t="s">
        <v>380</v>
      </c>
      <c r="AZ12" s="46"/>
      <c r="BA12" s="45"/>
      <c r="BB12" s="23" t="s">
        <v>301</v>
      </c>
      <c r="BD12" s="16">
        <f t="shared" si="4"/>
        <v>6</v>
      </c>
      <c r="BE12" s="26">
        <v>0</v>
      </c>
      <c r="BF12" s="18" t="s">
        <v>77</v>
      </c>
      <c r="BG12" s="19" t="s">
        <v>18</v>
      </c>
      <c r="BH12" s="18" t="s">
        <v>15</v>
      </c>
      <c r="BI12" s="21">
        <v>50</v>
      </c>
      <c r="BJ12" s="21" t="s">
        <v>380</v>
      </c>
      <c r="BK12" s="46"/>
      <c r="BL12" s="22"/>
      <c r="BM12" s="23" t="s">
        <v>297</v>
      </c>
      <c r="BO12" s="25">
        <f t="shared" si="5"/>
        <v>6</v>
      </c>
      <c r="BP12" s="26">
        <v>0</v>
      </c>
      <c r="BQ12" s="18" t="s">
        <v>77</v>
      </c>
      <c r="BR12" s="19" t="s">
        <v>18</v>
      </c>
      <c r="BS12" s="18" t="s">
        <v>15</v>
      </c>
      <c r="BT12" s="21">
        <v>50</v>
      </c>
      <c r="BU12" s="21" t="s">
        <v>16</v>
      </c>
      <c r="BV12" s="46"/>
      <c r="BW12" s="57" t="s">
        <v>250</v>
      </c>
      <c r="BX12" s="23" t="s">
        <v>302</v>
      </c>
      <c r="BZ12" s="25">
        <f t="shared" si="6"/>
        <v>6</v>
      </c>
      <c r="CA12" s="26">
        <v>0</v>
      </c>
      <c r="CB12" s="18" t="s">
        <v>77</v>
      </c>
      <c r="CC12" s="19" t="s">
        <v>18</v>
      </c>
      <c r="CD12" s="18" t="s">
        <v>15</v>
      </c>
      <c r="CE12" s="21">
        <v>50</v>
      </c>
      <c r="CF12" s="21" t="s">
        <v>380</v>
      </c>
      <c r="CG12" s="46"/>
      <c r="CH12" s="57" t="s">
        <v>250</v>
      </c>
      <c r="CI12" s="23" t="s">
        <v>303</v>
      </c>
      <c r="CK12" s="25">
        <f t="shared" si="7"/>
        <v>6</v>
      </c>
      <c r="CL12" s="26">
        <v>0</v>
      </c>
      <c r="CM12" s="18" t="s">
        <v>77</v>
      </c>
      <c r="CN12" s="19" t="s">
        <v>18</v>
      </c>
      <c r="CO12" s="18" t="s">
        <v>15</v>
      </c>
      <c r="CP12" s="21">
        <v>50</v>
      </c>
      <c r="CQ12" s="21" t="s">
        <v>380</v>
      </c>
      <c r="CR12" s="46"/>
      <c r="CS12" s="57" t="s">
        <v>250</v>
      </c>
      <c r="CT12" s="23" t="s">
        <v>304</v>
      </c>
      <c r="CV12" s="25">
        <f t="shared" si="8"/>
        <v>6</v>
      </c>
      <c r="CW12" s="26">
        <v>0</v>
      </c>
      <c r="CX12" s="18" t="s">
        <v>77</v>
      </c>
      <c r="CY12" s="19" t="s">
        <v>18</v>
      </c>
      <c r="CZ12" s="18" t="s">
        <v>15</v>
      </c>
      <c r="DA12" s="21">
        <v>50</v>
      </c>
      <c r="DB12" s="21" t="s">
        <v>380</v>
      </c>
      <c r="DC12" s="46"/>
      <c r="DD12" s="58"/>
      <c r="DE12" s="23" t="s">
        <v>305</v>
      </c>
      <c r="DG12" s="25">
        <f t="shared" si="9"/>
        <v>6</v>
      </c>
      <c r="DH12" s="26">
        <v>0</v>
      </c>
      <c r="DI12" s="18" t="s">
        <v>77</v>
      </c>
      <c r="DJ12" s="19" t="s">
        <v>18</v>
      </c>
      <c r="DK12" s="18" t="s">
        <v>15</v>
      </c>
      <c r="DL12" s="21">
        <v>50</v>
      </c>
      <c r="DM12" s="21" t="s">
        <v>380</v>
      </c>
      <c r="DN12" s="46"/>
      <c r="DO12" s="57" t="s">
        <v>250</v>
      </c>
      <c r="DP12" s="23" t="s">
        <v>306</v>
      </c>
    </row>
    <row r="13" spans="1:300" ht="135" customHeight="1">
      <c r="L13" s="25">
        <f t="shared" si="0"/>
        <v>7</v>
      </c>
      <c r="M13" s="17">
        <v>0</v>
      </c>
      <c r="N13" s="18" t="s">
        <v>77</v>
      </c>
      <c r="O13" s="19" t="s">
        <v>18</v>
      </c>
      <c r="P13" s="18" t="s">
        <v>15</v>
      </c>
      <c r="Q13" s="21">
        <v>6</v>
      </c>
      <c r="R13" s="21" t="s">
        <v>380</v>
      </c>
      <c r="S13" s="46"/>
      <c r="T13" s="45"/>
      <c r="U13" s="23" t="s">
        <v>308</v>
      </c>
      <c r="W13" s="16">
        <f t="shared" si="1"/>
        <v>7</v>
      </c>
      <c r="X13" s="17">
        <v>0</v>
      </c>
      <c r="Y13" s="18" t="s">
        <v>77</v>
      </c>
      <c r="Z13" s="19" t="s">
        <v>18</v>
      </c>
      <c r="AA13" s="20" t="s">
        <v>15</v>
      </c>
      <c r="AB13" s="21">
        <v>175</v>
      </c>
      <c r="AC13" s="21" t="s">
        <v>380</v>
      </c>
      <c r="AD13" s="46"/>
      <c r="AE13" s="22"/>
      <c r="AF13" s="23" t="s">
        <v>309</v>
      </c>
      <c r="AH13" s="16">
        <f t="shared" si="2"/>
        <v>7</v>
      </c>
      <c r="AI13" s="17">
        <v>0</v>
      </c>
      <c r="AJ13" s="18" t="s">
        <v>77</v>
      </c>
      <c r="AK13" s="19" t="s">
        <v>18</v>
      </c>
      <c r="AL13" s="18" t="s">
        <v>15</v>
      </c>
      <c r="AM13" s="21">
        <v>30</v>
      </c>
      <c r="AN13" s="21" t="s">
        <v>380</v>
      </c>
      <c r="AO13" s="46"/>
      <c r="AP13" s="57" t="s">
        <v>250</v>
      </c>
      <c r="AQ13" s="23" t="s">
        <v>310</v>
      </c>
      <c r="AS13" s="16">
        <f t="shared" si="3"/>
        <v>7</v>
      </c>
      <c r="AT13" s="17">
        <v>0</v>
      </c>
      <c r="AU13" s="18" t="s">
        <v>77</v>
      </c>
      <c r="AV13" s="19" t="s">
        <v>18</v>
      </c>
      <c r="AW13" s="18" t="s">
        <v>15</v>
      </c>
      <c r="AX13" s="21">
        <v>30</v>
      </c>
      <c r="AY13" s="21" t="s">
        <v>380</v>
      </c>
      <c r="AZ13" s="46"/>
      <c r="BA13" s="22"/>
      <c r="BB13" s="23" t="s">
        <v>311</v>
      </c>
      <c r="BD13" s="16">
        <f t="shared" si="4"/>
        <v>7</v>
      </c>
      <c r="BE13" s="26">
        <v>0</v>
      </c>
      <c r="BF13" s="18" t="s">
        <v>77</v>
      </c>
      <c r="BG13" s="19" t="s">
        <v>18</v>
      </c>
      <c r="BH13" s="18" t="s">
        <v>15</v>
      </c>
      <c r="BI13" s="21">
        <v>50</v>
      </c>
      <c r="BJ13" s="21" t="s">
        <v>380</v>
      </c>
      <c r="BK13" s="46"/>
      <c r="BL13" s="22"/>
      <c r="BM13" s="23" t="s">
        <v>307</v>
      </c>
      <c r="BO13" s="25">
        <f t="shared" si="5"/>
        <v>7</v>
      </c>
      <c r="BP13" s="26">
        <v>0</v>
      </c>
      <c r="BQ13" s="18" t="s">
        <v>77</v>
      </c>
      <c r="BR13" s="19" t="s">
        <v>18</v>
      </c>
      <c r="BS13" s="18" t="s">
        <v>15</v>
      </c>
      <c r="BT13" s="21">
        <v>50</v>
      </c>
      <c r="BU13" s="21" t="s">
        <v>16</v>
      </c>
      <c r="BV13" s="46"/>
      <c r="BW13" s="57" t="s">
        <v>250</v>
      </c>
      <c r="BX13" s="23" t="s">
        <v>312</v>
      </c>
      <c r="BZ13" s="25">
        <f t="shared" si="6"/>
        <v>7</v>
      </c>
      <c r="CA13" s="26">
        <v>0</v>
      </c>
      <c r="CB13" s="18" t="s">
        <v>77</v>
      </c>
      <c r="CC13" s="19" t="s">
        <v>18</v>
      </c>
      <c r="CD13" s="18" t="s">
        <v>15</v>
      </c>
      <c r="CE13" s="21">
        <v>50</v>
      </c>
      <c r="CF13" s="21" t="s">
        <v>380</v>
      </c>
      <c r="CG13" s="46"/>
      <c r="CH13" s="57" t="s">
        <v>250</v>
      </c>
      <c r="CI13" s="23" t="s">
        <v>313</v>
      </c>
      <c r="CK13" s="25">
        <f t="shared" si="7"/>
        <v>7</v>
      </c>
      <c r="CL13" s="26">
        <v>0</v>
      </c>
      <c r="CM13" s="18" t="s">
        <v>77</v>
      </c>
      <c r="CN13" s="19" t="s">
        <v>18</v>
      </c>
      <c r="CO13" s="18" t="s">
        <v>15</v>
      </c>
      <c r="CP13" s="21">
        <v>50</v>
      </c>
      <c r="CQ13" s="21" t="s">
        <v>380</v>
      </c>
      <c r="CR13" s="46"/>
      <c r="CS13" s="57" t="s">
        <v>250</v>
      </c>
      <c r="CT13" s="23" t="s">
        <v>314</v>
      </c>
      <c r="CV13" s="25">
        <f t="shared" si="8"/>
        <v>7</v>
      </c>
      <c r="CW13" s="26">
        <v>0</v>
      </c>
      <c r="CX13" s="18" t="s">
        <v>77</v>
      </c>
      <c r="CY13" s="19" t="s">
        <v>18</v>
      </c>
      <c r="CZ13" s="18" t="s">
        <v>15</v>
      </c>
      <c r="DA13" s="21">
        <v>50</v>
      </c>
      <c r="DB13" s="21" t="s">
        <v>380</v>
      </c>
      <c r="DC13" s="46"/>
      <c r="DD13" s="57" t="s">
        <v>250</v>
      </c>
      <c r="DE13" s="23" t="s">
        <v>315</v>
      </c>
      <c r="DG13" s="25">
        <f t="shared" si="9"/>
        <v>7</v>
      </c>
      <c r="DH13" s="26">
        <v>0</v>
      </c>
      <c r="DI13" s="18" t="s">
        <v>77</v>
      </c>
      <c r="DJ13" s="19" t="s">
        <v>18</v>
      </c>
      <c r="DK13" s="18" t="s">
        <v>15</v>
      </c>
      <c r="DL13" s="21">
        <v>50</v>
      </c>
      <c r="DM13" s="21" t="s">
        <v>380</v>
      </c>
      <c r="DN13" s="46"/>
      <c r="DO13" s="57" t="s">
        <v>250</v>
      </c>
      <c r="DP13" s="23" t="s">
        <v>316</v>
      </c>
    </row>
    <row r="14" spans="1:300" ht="135" customHeight="1">
      <c r="L14" s="25">
        <f t="shared" si="0"/>
        <v>8</v>
      </c>
      <c r="M14" s="17">
        <v>0</v>
      </c>
      <c r="N14" s="18" t="s">
        <v>77</v>
      </c>
      <c r="O14" s="19" t="s">
        <v>18</v>
      </c>
      <c r="P14" s="18" t="s">
        <v>15</v>
      </c>
      <c r="Q14" s="21">
        <v>6</v>
      </c>
      <c r="R14" s="21" t="s">
        <v>380</v>
      </c>
      <c r="S14" s="46"/>
      <c r="T14" s="45"/>
      <c r="U14" s="23" t="s">
        <v>318</v>
      </c>
      <c r="W14" s="16">
        <f t="shared" si="1"/>
        <v>8</v>
      </c>
      <c r="X14" s="17">
        <v>0</v>
      </c>
      <c r="Y14" s="18" t="s">
        <v>77</v>
      </c>
      <c r="Z14" s="19" t="s">
        <v>18</v>
      </c>
      <c r="AA14" s="20" t="s">
        <v>15</v>
      </c>
      <c r="AB14" s="21">
        <v>30</v>
      </c>
      <c r="AC14" s="21" t="s">
        <v>380</v>
      </c>
      <c r="AD14" s="46"/>
      <c r="AE14" s="22"/>
      <c r="AF14" s="23" t="s">
        <v>319</v>
      </c>
      <c r="AH14" s="16">
        <f t="shared" si="2"/>
        <v>8</v>
      </c>
      <c r="AI14" s="17">
        <v>0</v>
      </c>
      <c r="AJ14" s="18" t="s">
        <v>77</v>
      </c>
      <c r="AK14" s="19" t="s">
        <v>18</v>
      </c>
      <c r="AL14" s="18" t="s">
        <v>15</v>
      </c>
      <c r="AM14" s="21">
        <v>30</v>
      </c>
      <c r="AN14" s="21" t="s">
        <v>380</v>
      </c>
      <c r="AO14" s="46"/>
      <c r="AP14" s="57" t="s">
        <v>250</v>
      </c>
      <c r="AQ14" s="23" t="s">
        <v>320</v>
      </c>
      <c r="AS14" s="16">
        <f t="shared" si="3"/>
        <v>8</v>
      </c>
      <c r="AT14" s="17">
        <v>0</v>
      </c>
      <c r="AU14" s="18" t="s">
        <v>77</v>
      </c>
      <c r="AV14" s="19" t="s">
        <v>18</v>
      </c>
      <c r="AW14" s="18" t="s">
        <v>15</v>
      </c>
      <c r="AX14" s="21">
        <v>30</v>
      </c>
      <c r="AY14" s="21" t="s">
        <v>380</v>
      </c>
      <c r="AZ14" s="46"/>
      <c r="BA14" s="45"/>
      <c r="BB14" s="23" t="s">
        <v>321</v>
      </c>
      <c r="BD14" s="16">
        <f t="shared" si="4"/>
        <v>8</v>
      </c>
      <c r="BE14" s="26">
        <v>0</v>
      </c>
      <c r="BF14" s="18" t="s">
        <v>77</v>
      </c>
      <c r="BG14" s="19" t="s">
        <v>18</v>
      </c>
      <c r="BH14" s="18" t="s">
        <v>15</v>
      </c>
      <c r="BI14" s="21">
        <v>50</v>
      </c>
      <c r="BJ14" s="21" t="s">
        <v>380</v>
      </c>
      <c r="BK14" s="46"/>
      <c r="BL14" s="22"/>
      <c r="BM14" s="23" t="s">
        <v>317</v>
      </c>
      <c r="BO14" s="25">
        <f t="shared" si="5"/>
        <v>8</v>
      </c>
      <c r="BP14" s="26">
        <v>0</v>
      </c>
      <c r="BQ14" s="18" t="s">
        <v>77</v>
      </c>
      <c r="BR14" s="19" t="s">
        <v>18</v>
      </c>
      <c r="BS14" s="18" t="s">
        <v>15</v>
      </c>
      <c r="BT14" s="21">
        <v>50</v>
      </c>
      <c r="BU14" s="21" t="s">
        <v>16</v>
      </c>
      <c r="BV14" s="46"/>
      <c r="BW14" s="57" t="s">
        <v>250</v>
      </c>
      <c r="BX14" s="23" t="s">
        <v>322</v>
      </c>
      <c r="BZ14" s="25">
        <f t="shared" si="6"/>
        <v>8</v>
      </c>
      <c r="CA14" s="26">
        <v>0</v>
      </c>
      <c r="CB14" s="18" t="s">
        <v>77</v>
      </c>
      <c r="CC14" s="19" t="s">
        <v>18</v>
      </c>
      <c r="CD14" s="18" t="s">
        <v>15</v>
      </c>
      <c r="CE14" s="21">
        <v>50</v>
      </c>
      <c r="CF14" s="21" t="s">
        <v>380</v>
      </c>
      <c r="CG14" s="46"/>
      <c r="CH14" s="57" t="s">
        <v>250</v>
      </c>
      <c r="CI14" s="23" t="s">
        <v>323</v>
      </c>
      <c r="CK14" s="25">
        <f t="shared" si="7"/>
        <v>8</v>
      </c>
      <c r="CL14" s="26">
        <v>0</v>
      </c>
      <c r="CM14" s="18" t="s">
        <v>77</v>
      </c>
      <c r="CN14" s="19" t="s">
        <v>18</v>
      </c>
      <c r="CO14" s="18" t="s">
        <v>15</v>
      </c>
      <c r="CP14" s="21">
        <v>50</v>
      </c>
      <c r="CQ14" s="21" t="s">
        <v>380</v>
      </c>
      <c r="CR14" s="46"/>
      <c r="CS14" s="57" t="s">
        <v>250</v>
      </c>
      <c r="CT14" s="23" t="s">
        <v>324</v>
      </c>
      <c r="CV14" s="25">
        <f t="shared" si="8"/>
        <v>8</v>
      </c>
      <c r="CW14" s="26">
        <v>0</v>
      </c>
      <c r="CX14" s="18" t="s">
        <v>77</v>
      </c>
      <c r="CY14" s="19" t="s">
        <v>18</v>
      </c>
      <c r="CZ14" s="18" t="s">
        <v>15</v>
      </c>
      <c r="DA14" s="21">
        <v>50</v>
      </c>
      <c r="DB14" s="21" t="s">
        <v>380</v>
      </c>
      <c r="DC14" s="46"/>
      <c r="DD14" s="57" t="s">
        <v>250</v>
      </c>
      <c r="DE14" s="23" t="s">
        <v>325</v>
      </c>
      <c r="DG14" s="25">
        <f t="shared" si="9"/>
        <v>8</v>
      </c>
      <c r="DH14" s="26">
        <v>0</v>
      </c>
      <c r="DI14" s="18" t="s">
        <v>77</v>
      </c>
      <c r="DJ14" s="19" t="s">
        <v>18</v>
      </c>
      <c r="DK14" s="18" t="s">
        <v>15</v>
      </c>
      <c r="DL14" s="21">
        <v>50</v>
      </c>
      <c r="DM14" s="21" t="s">
        <v>380</v>
      </c>
      <c r="DN14" s="46"/>
      <c r="DO14" s="57" t="s">
        <v>250</v>
      </c>
      <c r="DP14" s="23" t="s">
        <v>326</v>
      </c>
    </row>
    <row r="15" spans="1:300" ht="135" customHeight="1">
      <c r="L15" s="25">
        <f t="shared" si="0"/>
        <v>9</v>
      </c>
      <c r="M15" s="17">
        <v>0</v>
      </c>
      <c r="N15" s="18" t="s">
        <v>77</v>
      </c>
      <c r="O15" s="19" t="s">
        <v>18</v>
      </c>
      <c r="P15" s="18" t="s">
        <v>15</v>
      </c>
      <c r="Q15" s="21">
        <v>9</v>
      </c>
      <c r="R15" s="21" t="s">
        <v>380</v>
      </c>
      <c r="S15" s="46"/>
      <c r="T15" s="45"/>
      <c r="U15" s="23" t="s">
        <v>328</v>
      </c>
      <c r="W15" s="16">
        <f t="shared" si="1"/>
        <v>9</v>
      </c>
      <c r="X15" s="17">
        <v>0</v>
      </c>
      <c r="Y15" s="18" t="s">
        <v>77</v>
      </c>
      <c r="Z15" s="19" t="s">
        <v>18</v>
      </c>
      <c r="AA15" s="20" t="s">
        <v>15</v>
      </c>
      <c r="AB15" s="21">
        <v>30</v>
      </c>
      <c r="AC15" s="21" t="s">
        <v>380</v>
      </c>
      <c r="AD15" s="46"/>
      <c r="AE15" s="45"/>
      <c r="AF15" s="23" t="s">
        <v>329</v>
      </c>
      <c r="AH15" s="16">
        <f t="shared" si="2"/>
        <v>9</v>
      </c>
      <c r="AI15" s="17">
        <v>0</v>
      </c>
      <c r="AJ15" s="18" t="s">
        <v>77</v>
      </c>
      <c r="AK15" s="19" t="s">
        <v>18</v>
      </c>
      <c r="AL15" s="18" t="s">
        <v>15</v>
      </c>
      <c r="AM15" s="21">
        <v>30</v>
      </c>
      <c r="AN15" s="21" t="s">
        <v>380</v>
      </c>
      <c r="AO15" s="46"/>
      <c r="AP15" s="57"/>
      <c r="AQ15" s="23" t="s">
        <v>330</v>
      </c>
      <c r="AS15" s="16">
        <f t="shared" si="3"/>
        <v>9</v>
      </c>
      <c r="AT15" s="17">
        <v>0</v>
      </c>
      <c r="AU15" s="18" t="s">
        <v>77</v>
      </c>
      <c r="AV15" s="19" t="s">
        <v>18</v>
      </c>
      <c r="AW15" s="18" t="s">
        <v>15</v>
      </c>
      <c r="AX15" s="21">
        <v>30</v>
      </c>
      <c r="AY15" s="21" t="s">
        <v>380</v>
      </c>
      <c r="AZ15" s="46"/>
      <c r="BA15" s="45"/>
      <c r="BB15" s="23" t="s">
        <v>331</v>
      </c>
      <c r="BD15" s="16">
        <f t="shared" si="4"/>
        <v>9</v>
      </c>
      <c r="BE15" s="26">
        <v>0</v>
      </c>
      <c r="BF15" s="18" t="s">
        <v>77</v>
      </c>
      <c r="BG15" s="19" t="s">
        <v>18</v>
      </c>
      <c r="BH15" s="18" t="s">
        <v>15</v>
      </c>
      <c r="BI15" s="21">
        <v>50</v>
      </c>
      <c r="BJ15" s="21" t="s">
        <v>380</v>
      </c>
      <c r="BK15" s="46"/>
      <c r="BL15" s="22"/>
      <c r="BM15" s="23" t="s">
        <v>327</v>
      </c>
      <c r="BO15" s="25">
        <f t="shared" si="5"/>
        <v>9</v>
      </c>
      <c r="BP15" s="26">
        <v>0</v>
      </c>
      <c r="BQ15" s="18" t="s">
        <v>77</v>
      </c>
      <c r="BR15" s="19" t="s">
        <v>18</v>
      </c>
      <c r="BS15" s="18" t="s">
        <v>15</v>
      </c>
      <c r="BT15" s="21">
        <v>50</v>
      </c>
      <c r="BU15" s="21" t="s">
        <v>16</v>
      </c>
      <c r="BV15" s="46"/>
      <c r="BW15" s="57" t="s">
        <v>250</v>
      </c>
      <c r="BX15" s="23" t="s">
        <v>332</v>
      </c>
      <c r="BZ15" s="25">
        <f t="shared" si="6"/>
        <v>9</v>
      </c>
      <c r="CA15" s="26">
        <v>0</v>
      </c>
      <c r="CB15" s="18" t="s">
        <v>77</v>
      </c>
      <c r="CC15" s="19" t="s">
        <v>18</v>
      </c>
      <c r="CD15" s="18" t="s">
        <v>15</v>
      </c>
      <c r="CE15" s="21">
        <v>50</v>
      </c>
      <c r="CF15" s="21" t="s">
        <v>380</v>
      </c>
      <c r="CG15" s="46"/>
      <c r="CH15" s="57" t="s">
        <v>250</v>
      </c>
      <c r="CI15" s="23" t="s">
        <v>333</v>
      </c>
      <c r="CK15" s="25">
        <f t="shared" si="7"/>
        <v>9</v>
      </c>
      <c r="CL15" s="26">
        <v>0</v>
      </c>
      <c r="CM15" s="18" t="s">
        <v>77</v>
      </c>
      <c r="CN15" s="19" t="s">
        <v>18</v>
      </c>
      <c r="CO15" s="18" t="s">
        <v>15</v>
      </c>
      <c r="CP15" s="21">
        <v>50</v>
      </c>
      <c r="CQ15" s="21" t="s">
        <v>380</v>
      </c>
      <c r="CR15" s="46"/>
      <c r="CS15" s="57" t="s">
        <v>250</v>
      </c>
      <c r="CT15" s="23" t="s">
        <v>334</v>
      </c>
      <c r="CV15" s="25">
        <f t="shared" si="8"/>
        <v>9</v>
      </c>
      <c r="CW15" s="26">
        <v>0</v>
      </c>
      <c r="CX15" s="18" t="s">
        <v>77</v>
      </c>
      <c r="CY15" s="19" t="s">
        <v>18</v>
      </c>
      <c r="CZ15" s="18" t="s">
        <v>15</v>
      </c>
      <c r="DA15" s="21">
        <v>50</v>
      </c>
      <c r="DB15" s="21" t="s">
        <v>380</v>
      </c>
      <c r="DC15" s="46"/>
      <c r="DD15" s="57" t="s">
        <v>250</v>
      </c>
      <c r="DE15" s="23" t="s">
        <v>335</v>
      </c>
      <c r="DG15" s="25">
        <f t="shared" si="9"/>
        <v>9</v>
      </c>
      <c r="DH15" s="26">
        <v>0</v>
      </c>
      <c r="DI15" s="18" t="s">
        <v>77</v>
      </c>
      <c r="DJ15" s="19" t="s">
        <v>18</v>
      </c>
      <c r="DK15" s="18" t="s">
        <v>15</v>
      </c>
      <c r="DL15" s="21">
        <v>50</v>
      </c>
      <c r="DM15" s="21" t="s">
        <v>380</v>
      </c>
      <c r="DN15" s="46"/>
      <c r="DO15" s="57" t="s">
        <v>250</v>
      </c>
      <c r="DP15" s="23" t="s">
        <v>336</v>
      </c>
    </row>
    <row r="16" spans="1:300" ht="135" customHeight="1">
      <c r="L16" s="25">
        <f t="shared" si="0"/>
        <v>10</v>
      </c>
      <c r="M16" s="17">
        <v>0</v>
      </c>
      <c r="N16" s="18" t="s">
        <v>77</v>
      </c>
      <c r="O16" s="19" t="s">
        <v>18</v>
      </c>
      <c r="P16" s="18" t="s">
        <v>15</v>
      </c>
      <c r="Q16" s="21">
        <v>9</v>
      </c>
      <c r="R16" s="21" t="s">
        <v>380</v>
      </c>
      <c r="S16" s="46"/>
      <c r="T16" s="45"/>
      <c r="U16" s="23" t="s">
        <v>338</v>
      </c>
      <c r="W16" s="16">
        <f t="shared" si="1"/>
        <v>10</v>
      </c>
      <c r="X16" s="17">
        <v>0</v>
      </c>
      <c r="Y16" s="18" t="s">
        <v>77</v>
      </c>
      <c r="Z16" s="19" t="s">
        <v>18</v>
      </c>
      <c r="AA16" s="20" t="s">
        <v>15</v>
      </c>
      <c r="AB16" s="21">
        <v>30</v>
      </c>
      <c r="AC16" s="21" t="s">
        <v>380</v>
      </c>
      <c r="AD16" s="46"/>
      <c r="AE16" s="45"/>
      <c r="AF16" s="23" t="s">
        <v>339</v>
      </c>
      <c r="AH16" s="16">
        <f t="shared" si="2"/>
        <v>10</v>
      </c>
      <c r="AI16" s="17">
        <v>0</v>
      </c>
      <c r="AJ16" s="18" t="s">
        <v>77</v>
      </c>
      <c r="AK16" s="19" t="s">
        <v>18</v>
      </c>
      <c r="AL16" s="18" t="s">
        <v>15</v>
      </c>
      <c r="AM16" s="21">
        <v>30</v>
      </c>
      <c r="AN16" s="21" t="s">
        <v>380</v>
      </c>
      <c r="AO16" s="46"/>
      <c r="AP16" s="57" t="s">
        <v>250</v>
      </c>
      <c r="AQ16" s="23" t="s">
        <v>340</v>
      </c>
      <c r="AS16" s="16">
        <f t="shared" si="3"/>
        <v>10</v>
      </c>
      <c r="AT16" s="17">
        <v>0</v>
      </c>
      <c r="AU16" s="18" t="s">
        <v>77</v>
      </c>
      <c r="AV16" s="19" t="s">
        <v>18</v>
      </c>
      <c r="AW16" s="18" t="s">
        <v>15</v>
      </c>
      <c r="AX16" s="21">
        <v>30</v>
      </c>
      <c r="AY16" s="21" t="s">
        <v>380</v>
      </c>
      <c r="AZ16" s="46"/>
      <c r="BA16" s="22"/>
      <c r="BB16" s="23" t="s">
        <v>341</v>
      </c>
      <c r="BD16" s="16">
        <f t="shared" si="4"/>
        <v>10</v>
      </c>
      <c r="BE16" s="26">
        <v>0</v>
      </c>
      <c r="BF16" s="18" t="s">
        <v>77</v>
      </c>
      <c r="BG16" s="19" t="s">
        <v>18</v>
      </c>
      <c r="BH16" s="18" t="s">
        <v>15</v>
      </c>
      <c r="BI16" s="21">
        <v>50</v>
      </c>
      <c r="BJ16" s="21" t="s">
        <v>380</v>
      </c>
      <c r="BK16" s="46"/>
      <c r="BL16" s="22"/>
      <c r="BM16" s="23" t="s">
        <v>337</v>
      </c>
      <c r="BO16" s="25">
        <f t="shared" si="5"/>
        <v>10</v>
      </c>
      <c r="BP16" s="26">
        <v>0</v>
      </c>
      <c r="BQ16" s="18" t="s">
        <v>77</v>
      </c>
      <c r="BR16" s="19" t="s">
        <v>18</v>
      </c>
      <c r="BS16" s="18" t="s">
        <v>15</v>
      </c>
      <c r="BT16" s="21">
        <v>50</v>
      </c>
      <c r="BU16" s="21" t="s">
        <v>16</v>
      </c>
      <c r="BV16" s="46"/>
      <c r="BW16" s="57" t="s">
        <v>250</v>
      </c>
      <c r="BX16" s="23" t="s">
        <v>342</v>
      </c>
      <c r="BZ16" s="25">
        <f t="shared" si="6"/>
        <v>10</v>
      </c>
      <c r="CA16" s="26">
        <v>0</v>
      </c>
      <c r="CB16" s="18" t="s">
        <v>77</v>
      </c>
      <c r="CC16" s="19" t="s">
        <v>18</v>
      </c>
      <c r="CD16" s="18" t="s">
        <v>15</v>
      </c>
      <c r="CE16" s="21">
        <v>50</v>
      </c>
      <c r="CF16" s="21" t="s">
        <v>380</v>
      </c>
      <c r="CG16" s="46"/>
      <c r="CH16" s="22"/>
      <c r="CI16" s="23" t="s">
        <v>343</v>
      </c>
      <c r="CK16" s="25">
        <f t="shared" si="7"/>
        <v>10</v>
      </c>
      <c r="CL16" s="26">
        <v>0</v>
      </c>
      <c r="CM16" s="18" t="s">
        <v>77</v>
      </c>
      <c r="CN16" s="19" t="s">
        <v>18</v>
      </c>
      <c r="CO16" s="18" t="s">
        <v>15</v>
      </c>
      <c r="CP16" s="21">
        <v>50</v>
      </c>
      <c r="CQ16" s="21" t="s">
        <v>380</v>
      </c>
      <c r="CR16" s="46"/>
      <c r="CS16" s="57" t="s">
        <v>250</v>
      </c>
      <c r="CT16" s="23" t="s">
        <v>344</v>
      </c>
      <c r="CV16" s="25">
        <f t="shared" si="8"/>
        <v>10</v>
      </c>
      <c r="CW16" s="26">
        <v>0</v>
      </c>
      <c r="CX16" s="18" t="s">
        <v>77</v>
      </c>
      <c r="CY16" s="19" t="s">
        <v>18</v>
      </c>
      <c r="CZ16" s="18" t="s">
        <v>15</v>
      </c>
      <c r="DA16" s="21">
        <v>50</v>
      </c>
      <c r="DB16" s="21" t="s">
        <v>380</v>
      </c>
      <c r="DC16" s="46"/>
      <c r="DD16" s="57" t="s">
        <v>250</v>
      </c>
      <c r="DE16" s="23" t="s">
        <v>345</v>
      </c>
      <c r="DG16" s="25">
        <f t="shared" si="9"/>
        <v>10</v>
      </c>
      <c r="DH16" s="26">
        <v>0</v>
      </c>
      <c r="DI16" s="18" t="s">
        <v>77</v>
      </c>
      <c r="DJ16" s="19" t="s">
        <v>18</v>
      </c>
      <c r="DK16" s="18" t="s">
        <v>15</v>
      </c>
      <c r="DL16" s="21">
        <v>50</v>
      </c>
      <c r="DM16" s="21" t="s">
        <v>380</v>
      </c>
      <c r="DN16" s="46"/>
      <c r="DO16" s="57" t="s">
        <v>250</v>
      </c>
      <c r="DP16" s="23" t="s">
        <v>346</v>
      </c>
    </row>
    <row r="17" spans="1:324" s="1" customFormat="1" ht="135" customHeight="1">
      <c r="A17" s="3"/>
      <c r="B17" s="3"/>
      <c r="C17" s="3"/>
      <c r="D17" s="3"/>
      <c r="E17" s="3"/>
      <c r="F17" s="35"/>
      <c r="G17" s="35"/>
      <c r="H17" s="35"/>
      <c r="I17" s="3"/>
      <c r="J17" s="33"/>
      <c r="L17" s="25">
        <f t="shared" si="0"/>
        <v>11</v>
      </c>
      <c r="M17" s="17">
        <v>0</v>
      </c>
      <c r="N17" s="18" t="s">
        <v>77</v>
      </c>
      <c r="O17" s="19" t="s">
        <v>18</v>
      </c>
      <c r="P17" s="18" t="s">
        <v>15</v>
      </c>
      <c r="Q17" s="21">
        <v>9</v>
      </c>
      <c r="R17" s="21" t="s">
        <v>380</v>
      </c>
      <c r="S17" s="46"/>
      <c r="T17" s="22"/>
      <c r="U17" s="23" t="s">
        <v>347</v>
      </c>
      <c r="W17" s="16">
        <f t="shared" si="1"/>
        <v>11</v>
      </c>
      <c r="X17" s="17">
        <v>0</v>
      </c>
      <c r="Y17" s="18" t="s">
        <v>77</v>
      </c>
      <c r="Z17" s="19" t="s">
        <v>18</v>
      </c>
      <c r="AA17" s="20" t="s">
        <v>15</v>
      </c>
      <c r="AB17" s="21">
        <v>20</v>
      </c>
      <c r="AC17" s="21" t="s">
        <v>380</v>
      </c>
      <c r="AD17" s="46"/>
      <c r="AE17" s="22"/>
      <c r="AF17" s="23" t="s">
        <v>348</v>
      </c>
      <c r="AH17" s="16">
        <f t="shared" si="2"/>
        <v>11</v>
      </c>
      <c r="AI17" s="17">
        <v>0</v>
      </c>
      <c r="AJ17" s="18" t="s">
        <v>77</v>
      </c>
      <c r="AK17" s="19" t="s">
        <v>18</v>
      </c>
      <c r="AL17" s="18" t="s">
        <v>15</v>
      </c>
      <c r="AM17" s="21">
        <v>30</v>
      </c>
      <c r="AN17" s="21" t="s">
        <v>380</v>
      </c>
      <c r="AO17" s="46"/>
      <c r="AP17" s="57" t="s">
        <v>250</v>
      </c>
      <c r="AQ17" s="23" t="s">
        <v>349</v>
      </c>
      <c r="AS17" s="16">
        <f t="shared" si="3"/>
        <v>11</v>
      </c>
      <c r="AT17" s="17">
        <v>0</v>
      </c>
      <c r="AU17" s="18" t="s">
        <v>77</v>
      </c>
      <c r="AV17" s="19" t="s">
        <v>18</v>
      </c>
      <c r="AW17" s="18" t="s">
        <v>15</v>
      </c>
      <c r="AX17" s="21">
        <v>30</v>
      </c>
      <c r="AY17" s="21" t="s">
        <v>380</v>
      </c>
      <c r="AZ17" s="46"/>
      <c r="BA17" s="22"/>
      <c r="BB17" s="23" t="s">
        <v>350</v>
      </c>
      <c r="BD17" s="3"/>
      <c r="BE17" s="3"/>
      <c r="BF17" s="3"/>
      <c r="BG17" s="3"/>
      <c r="BH17" s="3"/>
      <c r="BI17" s="35"/>
      <c r="BJ17" s="35"/>
      <c r="BK17" s="60"/>
      <c r="BL17" s="3"/>
      <c r="BM17" s="33"/>
      <c r="BO17" s="25">
        <f t="shared" si="5"/>
        <v>11</v>
      </c>
      <c r="BP17" s="26">
        <v>0</v>
      </c>
      <c r="BQ17" s="18" t="s">
        <v>77</v>
      </c>
      <c r="BR17" s="19" t="s">
        <v>18</v>
      </c>
      <c r="BS17" s="18" t="s">
        <v>15</v>
      </c>
      <c r="BT17" s="21">
        <v>50</v>
      </c>
      <c r="BU17" s="21" t="s">
        <v>16</v>
      </c>
      <c r="BV17" s="46"/>
      <c r="BW17" s="57" t="s">
        <v>250</v>
      </c>
      <c r="BX17" s="23" t="s">
        <v>351</v>
      </c>
      <c r="BZ17" s="25">
        <f t="shared" si="6"/>
        <v>11</v>
      </c>
      <c r="CA17" s="26">
        <v>0</v>
      </c>
      <c r="CB17" s="18" t="s">
        <v>77</v>
      </c>
      <c r="CC17" s="19" t="s">
        <v>18</v>
      </c>
      <c r="CD17" s="18" t="s">
        <v>15</v>
      </c>
      <c r="CE17" s="21">
        <v>50</v>
      </c>
      <c r="CF17" s="21" t="s">
        <v>380</v>
      </c>
      <c r="CG17" s="46"/>
      <c r="CH17" s="57" t="s">
        <v>250</v>
      </c>
      <c r="CI17" s="23" t="s">
        <v>352</v>
      </c>
      <c r="CK17" s="25">
        <f t="shared" si="7"/>
        <v>11</v>
      </c>
      <c r="CL17" s="26">
        <v>0</v>
      </c>
      <c r="CM17" s="18" t="s">
        <v>77</v>
      </c>
      <c r="CN17" s="19" t="s">
        <v>18</v>
      </c>
      <c r="CO17" s="18" t="s">
        <v>15</v>
      </c>
      <c r="CP17" s="21">
        <v>50</v>
      </c>
      <c r="CQ17" s="21" t="s">
        <v>380</v>
      </c>
      <c r="CR17" s="46"/>
      <c r="CS17" s="57" t="s">
        <v>250</v>
      </c>
      <c r="CT17" s="23" t="s">
        <v>353</v>
      </c>
      <c r="CV17" s="25">
        <f t="shared" si="8"/>
        <v>11</v>
      </c>
      <c r="CW17" s="26">
        <v>0</v>
      </c>
      <c r="CX17" s="18" t="s">
        <v>77</v>
      </c>
      <c r="CY17" s="19" t="s">
        <v>18</v>
      </c>
      <c r="CZ17" s="18" t="s">
        <v>15</v>
      </c>
      <c r="DA17" s="21">
        <v>50</v>
      </c>
      <c r="DB17" s="21" t="s">
        <v>380</v>
      </c>
      <c r="DC17" s="46"/>
      <c r="DD17" s="57" t="s">
        <v>250</v>
      </c>
      <c r="DE17" s="23" t="s">
        <v>354</v>
      </c>
      <c r="DG17" s="25">
        <f t="shared" si="9"/>
        <v>11</v>
      </c>
      <c r="DH17" s="26">
        <v>0</v>
      </c>
      <c r="DI17" s="18" t="s">
        <v>77</v>
      </c>
      <c r="DJ17" s="19" t="s">
        <v>18</v>
      </c>
      <c r="DK17" s="18" t="s">
        <v>15</v>
      </c>
      <c r="DL17" s="21">
        <v>50</v>
      </c>
      <c r="DM17" s="21" t="s">
        <v>380</v>
      </c>
      <c r="DN17" s="46"/>
      <c r="DO17" s="57" t="s">
        <v>250</v>
      </c>
      <c r="DP17" s="23" t="s">
        <v>355</v>
      </c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</row>
    <row r="18" spans="1:324" s="1" customFormat="1" ht="135" customHeight="1">
      <c r="A18" s="3"/>
      <c r="B18" s="3"/>
      <c r="C18" s="3"/>
      <c r="D18" s="3"/>
      <c r="E18" s="3"/>
      <c r="F18" s="35"/>
      <c r="G18" s="35"/>
      <c r="H18" s="35"/>
      <c r="I18" s="3"/>
      <c r="J18" s="33"/>
      <c r="L18" s="3"/>
      <c r="M18" s="3"/>
      <c r="N18" s="3"/>
      <c r="O18" s="3"/>
      <c r="P18" s="3"/>
      <c r="Q18" s="35"/>
      <c r="R18" s="35"/>
      <c r="S18" s="60"/>
      <c r="T18" s="3"/>
      <c r="U18" s="33"/>
      <c r="W18" s="16">
        <f t="shared" si="1"/>
        <v>12</v>
      </c>
      <c r="X18" s="17">
        <v>0</v>
      </c>
      <c r="Y18" s="18" t="s">
        <v>77</v>
      </c>
      <c r="Z18" s="19" t="s">
        <v>18</v>
      </c>
      <c r="AA18" s="20" t="s">
        <v>15</v>
      </c>
      <c r="AB18" s="21">
        <v>175</v>
      </c>
      <c r="AC18" s="21" t="s">
        <v>380</v>
      </c>
      <c r="AD18" s="46"/>
      <c r="AE18" s="45"/>
      <c r="AF18" s="23" t="s">
        <v>356</v>
      </c>
      <c r="AH18" s="16">
        <f t="shared" si="2"/>
        <v>12</v>
      </c>
      <c r="AI18" s="17">
        <v>0</v>
      </c>
      <c r="AJ18" s="18" t="s">
        <v>77</v>
      </c>
      <c r="AK18" s="19" t="s">
        <v>18</v>
      </c>
      <c r="AL18" s="18" t="s">
        <v>15</v>
      </c>
      <c r="AM18" s="21">
        <v>30</v>
      </c>
      <c r="AN18" s="21" t="s">
        <v>380</v>
      </c>
      <c r="AO18" s="46"/>
      <c r="AP18" s="57" t="s">
        <v>250</v>
      </c>
      <c r="AQ18" s="23" t="s">
        <v>357</v>
      </c>
      <c r="AS18" s="16">
        <f t="shared" si="3"/>
        <v>12</v>
      </c>
      <c r="AT18" s="17">
        <v>0</v>
      </c>
      <c r="AU18" s="18" t="s">
        <v>77</v>
      </c>
      <c r="AV18" s="19" t="s">
        <v>18</v>
      </c>
      <c r="AW18" s="18" t="s">
        <v>15</v>
      </c>
      <c r="AX18" s="21">
        <v>30</v>
      </c>
      <c r="AY18" s="21" t="s">
        <v>380</v>
      </c>
      <c r="AZ18" s="46"/>
      <c r="BA18" s="45"/>
      <c r="BB18" s="23" t="s">
        <v>358</v>
      </c>
      <c r="BD18" s="3"/>
      <c r="BE18" s="3"/>
      <c r="BF18" s="3"/>
      <c r="BG18" s="3"/>
      <c r="BH18" s="3"/>
      <c r="BI18" s="35"/>
      <c r="BJ18" s="35"/>
      <c r="BK18" s="60"/>
      <c r="BL18" s="3"/>
      <c r="BM18" s="33"/>
      <c r="BO18" s="25">
        <f t="shared" si="5"/>
        <v>12</v>
      </c>
      <c r="BP18" s="26">
        <v>0</v>
      </c>
      <c r="BQ18" s="18" t="s">
        <v>77</v>
      </c>
      <c r="BR18" s="19" t="s">
        <v>18</v>
      </c>
      <c r="BS18" s="18" t="s">
        <v>15</v>
      </c>
      <c r="BT18" s="21">
        <v>50</v>
      </c>
      <c r="BU18" s="21" t="s">
        <v>16</v>
      </c>
      <c r="BV18" s="46"/>
      <c r="BW18" s="22"/>
      <c r="BX18" s="23" t="s">
        <v>359</v>
      </c>
      <c r="BZ18" s="25">
        <f t="shared" si="6"/>
        <v>12</v>
      </c>
      <c r="CA18" s="26">
        <v>0</v>
      </c>
      <c r="CB18" s="18" t="s">
        <v>77</v>
      </c>
      <c r="CC18" s="19" t="s">
        <v>18</v>
      </c>
      <c r="CD18" s="18" t="s">
        <v>15</v>
      </c>
      <c r="CE18" s="21">
        <v>50</v>
      </c>
      <c r="CF18" s="21" t="s">
        <v>380</v>
      </c>
      <c r="CG18" s="46"/>
      <c r="CH18" s="57" t="s">
        <v>250</v>
      </c>
      <c r="CI18" s="23" t="s">
        <v>360</v>
      </c>
      <c r="CK18" s="25">
        <f t="shared" si="7"/>
        <v>12</v>
      </c>
      <c r="CL18" s="26">
        <v>0</v>
      </c>
      <c r="CM18" s="18" t="s">
        <v>77</v>
      </c>
      <c r="CN18" s="19" t="s">
        <v>18</v>
      </c>
      <c r="CO18" s="18" t="s">
        <v>15</v>
      </c>
      <c r="CP18" s="21">
        <v>50</v>
      </c>
      <c r="CQ18" s="21" t="s">
        <v>380</v>
      </c>
      <c r="CR18" s="46"/>
      <c r="CS18" s="57" t="s">
        <v>250</v>
      </c>
      <c r="CT18" s="23" t="s">
        <v>361</v>
      </c>
      <c r="CV18" s="25">
        <f t="shared" si="8"/>
        <v>12</v>
      </c>
      <c r="CW18" s="26">
        <v>0</v>
      </c>
      <c r="CX18" s="18" t="s">
        <v>77</v>
      </c>
      <c r="CY18" s="19" t="s">
        <v>18</v>
      </c>
      <c r="CZ18" s="18" t="s">
        <v>15</v>
      </c>
      <c r="DA18" s="21">
        <v>50</v>
      </c>
      <c r="DB18" s="21" t="s">
        <v>380</v>
      </c>
      <c r="DC18" s="46"/>
      <c r="DD18" s="57" t="s">
        <v>250</v>
      </c>
      <c r="DE18" s="23" t="s">
        <v>362</v>
      </c>
      <c r="DG18" s="25">
        <f t="shared" si="9"/>
        <v>12</v>
      </c>
      <c r="DH18" s="26">
        <v>0</v>
      </c>
      <c r="DI18" s="18" t="s">
        <v>77</v>
      </c>
      <c r="DJ18" s="19" t="s">
        <v>18</v>
      </c>
      <c r="DK18" s="18" t="s">
        <v>15</v>
      </c>
      <c r="DL18" s="21">
        <v>50</v>
      </c>
      <c r="DM18" s="21" t="s">
        <v>380</v>
      </c>
      <c r="DN18" s="46"/>
      <c r="DO18" s="57" t="s">
        <v>250</v>
      </c>
      <c r="DP18" s="23" t="s">
        <v>363</v>
      </c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</row>
    <row r="19" spans="1:324" s="1" customFormat="1" ht="135" customHeight="1">
      <c r="A19" s="3"/>
      <c r="B19" s="3"/>
      <c r="C19" s="3"/>
      <c r="D19" s="3"/>
      <c r="E19" s="3"/>
      <c r="F19" s="35"/>
      <c r="G19" s="35"/>
      <c r="H19" s="35"/>
      <c r="I19" s="3"/>
      <c r="J19" s="33"/>
      <c r="L19" s="3"/>
      <c r="M19" s="3"/>
      <c r="N19" s="3"/>
      <c r="O19" s="3"/>
      <c r="P19" s="3"/>
      <c r="Q19" s="35"/>
      <c r="R19" s="35"/>
      <c r="S19" s="60"/>
      <c r="T19" s="3"/>
      <c r="U19" s="33"/>
      <c r="W19" s="16">
        <f t="shared" si="1"/>
        <v>13</v>
      </c>
      <c r="X19" s="17">
        <v>0</v>
      </c>
      <c r="Y19" s="18" t="s">
        <v>77</v>
      </c>
      <c r="Z19" s="19" t="s">
        <v>18</v>
      </c>
      <c r="AA19" s="20" t="s">
        <v>15</v>
      </c>
      <c r="AB19" s="21">
        <v>30</v>
      </c>
      <c r="AC19" s="21" t="s">
        <v>380</v>
      </c>
      <c r="AD19" s="46"/>
      <c r="AE19" s="57" t="s">
        <v>250</v>
      </c>
      <c r="AF19" s="23" t="s">
        <v>364</v>
      </c>
      <c r="AH19" s="3"/>
      <c r="AI19" s="3"/>
      <c r="AJ19" s="3"/>
      <c r="AK19" s="3"/>
      <c r="AL19" s="3"/>
      <c r="AM19" s="35"/>
      <c r="AN19" s="35"/>
      <c r="AO19" s="60"/>
      <c r="AP19" s="3"/>
      <c r="AQ19" s="33"/>
      <c r="AS19" s="3"/>
      <c r="AT19" s="3"/>
      <c r="AU19" s="3"/>
      <c r="AV19" s="3"/>
      <c r="AW19" s="3"/>
      <c r="AX19" s="35"/>
      <c r="AY19" s="35"/>
      <c r="AZ19" s="60"/>
      <c r="BA19" s="3"/>
      <c r="BB19" s="33"/>
      <c r="BD19" s="3"/>
      <c r="BE19" s="3"/>
      <c r="BF19" s="3"/>
      <c r="BG19" s="3"/>
      <c r="BH19" s="3"/>
      <c r="BI19" s="35"/>
      <c r="BJ19" s="35"/>
      <c r="BK19" s="60"/>
      <c r="BL19" s="3"/>
      <c r="BM19" s="33"/>
      <c r="BO19" s="3"/>
      <c r="BP19" s="3"/>
      <c r="BQ19" s="3"/>
      <c r="BR19" s="3"/>
      <c r="BS19" s="3"/>
      <c r="BT19" s="35"/>
      <c r="BU19" s="35"/>
      <c r="BV19" s="60"/>
      <c r="BW19" s="3"/>
      <c r="BX19" s="33"/>
      <c r="BZ19" s="3"/>
      <c r="CA19" s="3"/>
      <c r="CB19" s="3"/>
      <c r="CC19" s="3"/>
      <c r="CD19" s="3"/>
      <c r="CE19" s="35"/>
      <c r="CF19" s="35"/>
      <c r="CG19" s="60"/>
      <c r="CH19" s="3"/>
      <c r="CI19" s="33"/>
      <c r="CK19" s="25">
        <f t="shared" si="7"/>
        <v>13</v>
      </c>
      <c r="CL19" s="26">
        <v>0</v>
      </c>
      <c r="CM19" s="18" t="s">
        <v>77</v>
      </c>
      <c r="CN19" s="19" t="s">
        <v>18</v>
      </c>
      <c r="CO19" s="18" t="s">
        <v>15</v>
      </c>
      <c r="CP19" s="21">
        <v>50</v>
      </c>
      <c r="CQ19" s="21" t="s">
        <v>380</v>
      </c>
      <c r="CR19" s="46"/>
      <c r="CS19" s="57" t="s">
        <v>250</v>
      </c>
      <c r="CT19" s="23" t="s">
        <v>365</v>
      </c>
      <c r="CV19" s="25">
        <f t="shared" si="8"/>
        <v>13</v>
      </c>
      <c r="CW19" s="26">
        <v>0</v>
      </c>
      <c r="CX19" s="18" t="s">
        <v>77</v>
      </c>
      <c r="CY19" s="19" t="s">
        <v>18</v>
      </c>
      <c r="CZ19" s="18" t="s">
        <v>15</v>
      </c>
      <c r="DA19" s="21">
        <v>50</v>
      </c>
      <c r="DB19" s="21" t="s">
        <v>380</v>
      </c>
      <c r="DC19" s="46"/>
      <c r="DD19" s="57" t="s">
        <v>250</v>
      </c>
      <c r="DE19" s="23" t="s">
        <v>366</v>
      </c>
      <c r="DG19" s="25">
        <f t="shared" si="9"/>
        <v>13</v>
      </c>
      <c r="DH19" s="26">
        <v>0</v>
      </c>
      <c r="DI19" s="18" t="s">
        <v>77</v>
      </c>
      <c r="DJ19" s="19" t="s">
        <v>18</v>
      </c>
      <c r="DK19" s="18" t="s">
        <v>15</v>
      </c>
      <c r="DL19" s="21">
        <v>50</v>
      </c>
      <c r="DM19" s="21" t="s">
        <v>380</v>
      </c>
      <c r="DN19" s="46"/>
      <c r="DO19" s="57" t="s">
        <v>250</v>
      </c>
      <c r="DP19" s="23" t="s">
        <v>367</v>
      </c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</row>
    <row r="20" spans="1:324" ht="135" customHeight="1">
      <c r="W20" s="16">
        <f t="shared" si="1"/>
        <v>14</v>
      </c>
      <c r="X20" s="17">
        <v>0</v>
      </c>
      <c r="Y20" s="18" t="s">
        <v>77</v>
      </c>
      <c r="Z20" s="19" t="s">
        <v>18</v>
      </c>
      <c r="AA20" s="20" t="s">
        <v>15</v>
      </c>
      <c r="AB20" s="21">
        <v>30</v>
      </c>
      <c r="AC20" s="21" t="s">
        <v>380</v>
      </c>
      <c r="AD20" s="46"/>
      <c r="AE20" s="22"/>
      <c r="AF20" s="23" t="s">
        <v>368</v>
      </c>
      <c r="CK20" s="25">
        <f t="shared" si="7"/>
        <v>14</v>
      </c>
      <c r="CL20" s="26">
        <v>0</v>
      </c>
      <c r="CM20" s="18" t="s">
        <v>77</v>
      </c>
      <c r="CN20" s="19" t="s">
        <v>18</v>
      </c>
      <c r="CO20" s="18" t="s">
        <v>15</v>
      </c>
      <c r="CP20" s="21">
        <v>50</v>
      </c>
      <c r="CQ20" s="21" t="s">
        <v>380</v>
      </c>
      <c r="CR20" s="46"/>
      <c r="CS20" s="57" t="s">
        <v>250</v>
      </c>
      <c r="CT20" s="23" t="s">
        <v>369</v>
      </c>
      <c r="CV20" s="25">
        <f t="shared" si="8"/>
        <v>14</v>
      </c>
      <c r="CW20" s="26">
        <v>0</v>
      </c>
      <c r="CX20" s="18" t="s">
        <v>77</v>
      </c>
      <c r="CY20" s="19" t="s">
        <v>18</v>
      </c>
      <c r="CZ20" s="18" t="s">
        <v>15</v>
      </c>
      <c r="DA20" s="21">
        <v>50</v>
      </c>
      <c r="DB20" s="21" t="s">
        <v>380</v>
      </c>
      <c r="DC20" s="46"/>
      <c r="DD20" s="57" t="s">
        <v>250</v>
      </c>
      <c r="DE20" s="23" t="s">
        <v>370</v>
      </c>
      <c r="DG20" s="25">
        <f t="shared" si="9"/>
        <v>14</v>
      </c>
      <c r="DH20" s="26">
        <v>0</v>
      </c>
      <c r="DI20" s="18" t="s">
        <v>77</v>
      </c>
      <c r="DJ20" s="19" t="s">
        <v>18</v>
      </c>
      <c r="DK20" s="18" t="s">
        <v>15</v>
      </c>
      <c r="DL20" s="21">
        <v>50</v>
      </c>
      <c r="DM20" s="21" t="s">
        <v>380</v>
      </c>
      <c r="DN20" s="46"/>
      <c r="DO20" s="57" t="s">
        <v>250</v>
      </c>
      <c r="DP20" s="23" t="s">
        <v>371</v>
      </c>
    </row>
    <row r="21" spans="1:324" ht="135" customHeight="1">
      <c r="W21" s="16">
        <f t="shared" si="1"/>
        <v>15</v>
      </c>
      <c r="X21" s="17">
        <v>0</v>
      </c>
      <c r="Y21" s="18" t="s">
        <v>77</v>
      </c>
      <c r="Z21" s="19" t="s">
        <v>18</v>
      </c>
      <c r="AA21" s="20" t="s">
        <v>15</v>
      </c>
      <c r="AB21" s="21">
        <v>175</v>
      </c>
      <c r="AC21" s="21" t="s">
        <v>380</v>
      </c>
      <c r="AD21" s="46"/>
      <c r="AE21" s="57" t="s">
        <v>250</v>
      </c>
      <c r="AF21" s="23" t="s">
        <v>372</v>
      </c>
      <c r="CK21" s="25">
        <f t="shared" si="7"/>
        <v>15</v>
      </c>
      <c r="CL21" s="26">
        <v>0</v>
      </c>
      <c r="CM21" s="18" t="s">
        <v>77</v>
      </c>
      <c r="CN21" s="19" t="s">
        <v>18</v>
      </c>
      <c r="CO21" s="18" t="s">
        <v>15</v>
      </c>
      <c r="CP21" s="21">
        <v>50</v>
      </c>
      <c r="CQ21" s="21" t="s">
        <v>380</v>
      </c>
      <c r="CR21" s="46"/>
      <c r="CS21" s="57" t="s">
        <v>250</v>
      </c>
      <c r="CT21" s="23" t="s">
        <v>373</v>
      </c>
      <c r="CV21" s="25">
        <f t="shared" si="8"/>
        <v>15</v>
      </c>
      <c r="CW21" s="26">
        <v>0</v>
      </c>
      <c r="CX21" s="18" t="s">
        <v>77</v>
      </c>
      <c r="CY21" s="19" t="s">
        <v>18</v>
      </c>
      <c r="CZ21" s="18" t="s">
        <v>15</v>
      </c>
      <c r="DA21" s="21">
        <v>50</v>
      </c>
      <c r="DB21" s="21" t="s">
        <v>380</v>
      </c>
      <c r="DC21" s="46"/>
      <c r="DD21" s="57" t="s">
        <v>250</v>
      </c>
      <c r="DE21" s="23" t="s">
        <v>374</v>
      </c>
      <c r="DG21" s="25">
        <f t="shared" si="9"/>
        <v>15</v>
      </c>
      <c r="DH21" s="26">
        <v>0</v>
      </c>
      <c r="DI21" s="18" t="s">
        <v>77</v>
      </c>
      <c r="DJ21" s="19" t="s">
        <v>18</v>
      </c>
      <c r="DK21" s="18" t="s">
        <v>15</v>
      </c>
      <c r="DL21" s="21">
        <v>50</v>
      </c>
      <c r="DM21" s="21" t="s">
        <v>380</v>
      </c>
      <c r="DN21" s="46"/>
      <c r="DO21" s="57" t="s">
        <v>250</v>
      </c>
      <c r="DP21" s="23" t="s">
        <v>375</v>
      </c>
    </row>
    <row r="22" spans="1:324" ht="135" customHeight="1">
      <c r="CK22" s="25">
        <f t="shared" si="7"/>
        <v>16</v>
      </c>
      <c r="CL22" s="26">
        <v>0</v>
      </c>
      <c r="CM22" s="18" t="s">
        <v>77</v>
      </c>
      <c r="CN22" s="19" t="s">
        <v>18</v>
      </c>
      <c r="CO22" s="18" t="s">
        <v>15</v>
      </c>
      <c r="CP22" s="21">
        <v>50</v>
      </c>
      <c r="CQ22" s="21" t="s">
        <v>380</v>
      </c>
      <c r="CR22" s="46"/>
      <c r="CS22" s="57" t="s">
        <v>250</v>
      </c>
      <c r="CT22" s="23" t="s">
        <v>377</v>
      </c>
      <c r="CV22" s="25">
        <f t="shared" si="8"/>
        <v>16</v>
      </c>
      <c r="CW22" s="26">
        <v>0</v>
      </c>
      <c r="CX22" s="18" t="s">
        <v>77</v>
      </c>
      <c r="CY22" s="19" t="s">
        <v>18</v>
      </c>
      <c r="CZ22" s="18" t="s">
        <v>15</v>
      </c>
      <c r="DA22" s="21">
        <v>50</v>
      </c>
      <c r="DB22" s="21" t="s">
        <v>380</v>
      </c>
      <c r="DC22" s="46"/>
      <c r="DD22" s="57" t="s">
        <v>250</v>
      </c>
      <c r="DE22" s="23" t="s">
        <v>378</v>
      </c>
      <c r="DG22" s="25">
        <f t="shared" si="9"/>
        <v>16</v>
      </c>
      <c r="DH22" s="26">
        <v>0</v>
      </c>
      <c r="DI22" s="18" t="s">
        <v>77</v>
      </c>
      <c r="DJ22" s="19" t="s">
        <v>18</v>
      </c>
      <c r="DK22" s="18" t="s">
        <v>15</v>
      </c>
      <c r="DL22" s="21">
        <v>50</v>
      </c>
      <c r="DM22" s="21" t="s">
        <v>380</v>
      </c>
      <c r="DN22" s="46"/>
      <c r="DO22" s="57" t="s">
        <v>250</v>
      </c>
      <c r="DP22" s="23" t="s">
        <v>379</v>
      </c>
    </row>
    <row r="23" spans="1:324" ht="135" customHeight="1"/>
    <row r="24" spans="1:324" ht="135" customHeight="1"/>
    <row r="25" spans="1:324" ht="135" customHeight="1"/>
    <row r="26" spans="1:324" ht="135" customHeight="1"/>
    <row r="27" spans="1:324" ht="135" customHeight="1"/>
    <row r="28" spans="1:324" ht="135" customHeight="1"/>
    <row r="29" spans="1:324" ht="135" customHeight="1"/>
    <row r="30" spans="1:324" ht="135" customHeight="1"/>
    <row r="31" spans="1:324" ht="135" customHeight="1"/>
    <row r="32" spans="1:324" ht="135" customHeight="1"/>
    <row r="33" ht="135" customHeight="1"/>
    <row r="34" ht="135" customHeight="1"/>
    <row r="35" ht="135" customHeight="1"/>
    <row r="36" ht="135" customHeight="1"/>
    <row r="37" ht="135" customHeight="1"/>
    <row r="38" ht="135" customHeight="1"/>
    <row r="39" ht="135" customHeight="1"/>
    <row r="40" ht="135" customHeight="1"/>
    <row r="41" ht="135" customHeight="1"/>
    <row r="42" ht="135" customHeight="1"/>
    <row r="43" ht="135" customHeight="1"/>
    <row r="44" ht="135" customHeight="1"/>
    <row r="45" ht="135" customHeight="1"/>
    <row r="46" ht="135" customHeight="1"/>
    <row r="47" ht="135" customHeight="1"/>
    <row r="48" ht="135" customHeight="1"/>
    <row r="49" ht="135" customHeight="1"/>
    <row r="50" ht="135" customHeight="1"/>
    <row r="51" ht="135" customHeight="1"/>
    <row r="52" ht="135" customHeight="1"/>
    <row r="53" ht="135" customHeight="1"/>
    <row r="54" ht="135" customHeight="1"/>
    <row r="55" ht="135" customHeight="1"/>
    <row r="56" ht="135" customHeight="1"/>
    <row r="57" ht="135" customHeight="1"/>
    <row r="58" ht="135" customHeight="1"/>
    <row r="59" ht="135" customHeight="1"/>
    <row r="60" ht="135" customHeight="1"/>
    <row r="61" ht="135" customHeight="1"/>
    <row r="62" ht="135" customHeight="1"/>
    <row r="63" ht="135" customHeight="1"/>
    <row r="64" ht="135" customHeight="1"/>
    <row r="65" ht="135" customHeight="1"/>
    <row r="66" ht="135" customHeight="1"/>
    <row r="67" ht="135" customHeight="1"/>
    <row r="68" ht="135" customHeight="1"/>
    <row r="69" ht="135" customHeight="1"/>
    <row r="70" ht="135" customHeight="1"/>
    <row r="71" ht="135" customHeight="1"/>
    <row r="72" ht="135" customHeight="1"/>
    <row r="73" ht="135" customHeight="1"/>
    <row r="74" ht="135" customHeight="1"/>
    <row r="75" ht="135" customHeight="1"/>
    <row r="76" ht="135" customHeight="1"/>
    <row r="77" ht="135" customHeight="1"/>
    <row r="78" ht="135" customHeight="1"/>
    <row r="79" ht="135" customHeight="1"/>
    <row r="80" ht="135" customHeight="1"/>
    <row r="81" ht="135" customHeight="1"/>
    <row r="82" ht="135" customHeight="1"/>
    <row r="83" ht="135" customHeight="1"/>
    <row r="84" ht="135" customHeight="1"/>
    <row r="85" ht="135" customHeight="1"/>
    <row r="86" ht="135" customHeight="1"/>
    <row r="87" ht="135" customHeight="1"/>
    <row r="88" ht="135" customHeight="1"/>
    <row r="89" ht="135" customHeight="1"/>
    <row r="90" ht="135" customHeight="1"/>
    <row r="91" ht="135" customHeight="1"/>
    <row r="92" ht="135" customHeight="1"/>
    <row r="93" ht="135" customHeight="1"/>
    <row r="94" ht="135" customHeight="1"/>
    <row r="95" ht="135" customHeight="1"/>
    <row r="96" ht="135" customHeight="1"/>
    <row r="97" ht="135" customHeight="1"/>
    <row r="98" ht="135" customHeight="1"/>
    <row r="99" ht="135" customHeight="1"/>
    <row r="100" ht="135" customHeight="1"/>
    <row r="101" ht="135" customHeight="1"/>
    <row r="102" ht="135" customHeight="1"/>
    <row r="103" ht="135" customHeight="1"/>
    <row r="104" ht="135" customHeight="1"/>
    <row r="105" ht="135" customHeight="1"/>
    <row r="106" ht="135" customHeight="1"/>
    <row r="107" ht="135" customHeight="1"/>
    <row r="108" ht="135" customHeight="1"/>
    <row r="109" ht="135" customHeight="1"/>
    <row r="110" ht="135" customHeight="1"/>
    <row r="111" ht="135" customHeight="1"/>
    <row r="112" ht="135" customHeight="1"/>
    <row r="113" ht="135" customHeight="1"/>
    <row r="114" ht="135" customHeight="1"/>
    <row r="115" ht="135" customHeight="1"/>
    <row r="116" ht="135" customHeight="1"/>
    <row r="117" ht="135" customHeight="1"/>
    <row r="118" ht="135" customHeight="1"/>
    <row r="119" ht="135" customHeight="1"/>
    <row r="120" ht="135" customHeight="1"/>
    <row r="121" ht="135" customHeight="1"/>
    <row r="122" ht="135" customHeight="1"/>
    <row r="123" ht="135" customHeight="1"/>
    <row r="124" ht="135" customHeight="1"/>
    <row r="125" ht="135" customHeight="1"/>
    <row r="126" ht="135" customHeight="1"/>
    <row r="127" ht="135" customHeight="1"/>
    <row r="128" ht="135" customHeight="1"/>
    <row r="129" ht="135" customHeight="1"/>
    <row r="130" ht="135" customHeight="1"/>
    <row r="131" ht="135" customHeight="1"/>
    <row r="132" ht="135" customHeight="1"/>
    <row r="133" ht="135" customHeight="1"/>
    <row r="134" ht="135" customHeight="1"/>
    <row r="135" ht="135" customHeight="1"/>
    <row r="136" ht="135" customHeight="1"/>
    <row r="137" ht="135" customHeight="1"/>
    <row r="138" ht="135" customHeight="1"/>
    <row r="139" ht="135" customHeight="1"/>
    <row r="140" ht="135" customHeight="1"/>
    <row r="141" ht="135" customHeight="1"/>
    <row r="142" ht="135" customHeight="1"/>
    <row r="143" ht="135" customHeight="1"/>
    <row r="144" ht="135" customHeight="1"/>
    <row r="145" ht="135" customHeight="1"/>
    <row r="146" ht="135" customHeight="1"/>
    <row r="147" ht="135" customHeight="1"/>
    <row r="148" ht="135" customHeight="1"/>
    <row r="149" ht="135" customHeight="1"/>
    <row r="150" ht="135" customHeight="1"/>
    <row r="151" ht="135" customHeight="1"/>
    <row r="152" ht="135" customHeight="1"/>
    <row r="153" ht="135" customHeight="1"/>
    <row r="154" ht="135" customHeight="1"/>
    <row r="155" ht="135" customHeight="1"/>
    <row r="156" ht="135" customHeight="1"/>
    <row r="157" ht="135" customHeight="1"/>
    <row r="158" ht="135" customHeight="1"/>
    <row r="159" ht="135" customHeight="1"/>
    <row r="160" ht="135" customHeight="1"/>
    <row r="161" ht="135" customHeight="1"/>
    <row r="162" ht="135" customHeight="1"/>
    <row r="163" ht="135" customHeight="1"/>
    <row r="164" ht="135" customHeight="1"/>
    <row r="165" ht="135" customHeight="1"/>
    <row r="166" ht="135" customHeight="1"/>
    <row r="167" ht="135" customHeight="1"/>
    <row r="168" ht="135" customHeight="1"/>
    <row r="169" ht="135" customHeight="1"/>
    <row r="170" ht="135" customHeight="1"/>
    <row r="171" ht="135" customHeight="1"/>
    <row r="172" ht="135" customHeight="1"/>
    <row r="173" ht="135" customHeight="1"/>
    <row r="174" ht="135" customHeight="1"/>
    <row r="175" ht="135" customHeight="1"/>
    <row r="176" ht="135" customHeight="1"/>
    <row r="177" ht="135" customHeight="1"/>
    <row r="178" ht="135" customHeight="1"/>
    <row r="179" ht="135" customHeight="1"/>
    <row r="180" ht="135" customHeight="1"/>
    <row r="181" ht="135" customHeight="1"/>
    <row r="182" ht="135" customHeight="1"/>
    <row r="183" ht="135" customHeight="1"/>
    <row r="184" ht="135" customHeight="1"/>
    <row r="185" ht="135" customHeight="1"/>
    <row r="186" ht="135" customHeight="1"/>
    <row r="187" ht="135" customHeight="1"/>
    <row r="188" ht="135" customHeight="1"/>
    <row r="189" ht="135" customHeight="1"/>
    <row r="190" ht="135" customHeight="1"/>
    <row r="191" ht="135" customHeight="1"/>
    <row r="192" ht="135" customHeight="1"/>
    <row r="193" ht="135" customHeight="1"/>
    <row r="194" ht="135" customHeight="1"/>
    <row r="195" ht="135" customHeight="1"/>
    <row r="196" ht="135" customHeight="1"/>
    <row r="197" ht="135" customHeight="1"/>
    <row r="198" ht="135" customHeight="1"/>
    <row r="199" ht="135" customHeight="1"/>
    <row r="200" ht="135" customHeight="1"/>
    <row r="201" ht="135" customHeight="1"/>
    <row r="202" ht="135" customHeight="1"/>
    <row r="203" ht="135" customHeight="1"/>
    <row r="204" ht="135" customHeight="1"/>
    <row r="205" ht="135" customHeight="1"/>
    <row r="206" ht="135" customHeight="1"/>
    <row r="207" ht="135" customHeight="1"/>
    <row r="208" ht="135" customHeight="1"/>
    <row r="209" ht="135" customHeight="1"/>
    <row r="210" ht="135" customHeight="1"/>
    <row r="211" ht="135" customHeight="1"/>
    <row r="212" ht="135" customHeight="1"/>
    <row r="213" ht="135" customHeight="1"/>
  </sheetData>
  <mergeCells count="51">
    <mergeCell ref="A1:B2"/>
    <mergeCell ref="C1:F1"/>
    <mergeCell ref="G1:H1"/>
    <mergeCell ref="I1:J1"/>
    <mergeCell ref="L1:U3"/>
    <mergeCell ref="CK1:CT3"/>
    <mergeCell ref="CV1:DE3"/>
    <mergeCell ref="DG1:DP3"/>
    <mergeCell ref="C2:F2"/>
    <mergeCell ref="G2:H2"/>
    <mergeCell ref="I2:J2"/>
    <mergeCell ref="G3:J3"/>
    <mergeCell ref="W1:AF3"/>
    <mergeCell ref="AH1:AQ3"/>
    <mergeCell ref="AS1:BB3"/>
    <mergeCell ref="BD1:BM3"/>
    <mergeCell ref="BO1:BX3"/>
    <mergeCell ref="BZ1:CI3"/>
    <mergeCell ref="DG4:DP4"/>
    <mergeCell ref="A4:J4"/>
    <mergeCell ref="L4:U4"/>
    <mergeCell ref="W4:AF4"/>
    <mergeCell ref="AH4:AQ4"/>
    <mergeCell ref="AS4:BB4"/>
    <mergeCell ref="BD4:BM4"/>
    <mergeCell ref="BO4:BX4"/>
    <mergeCell ref="BZ4:CI4"/>
    <mergeCell ref="CK4:CT4"/>
    <mergeCell ref="CV4:DE4"/>
    <mergeCell ref="AW5:AW6"/>
    <mergeCell ref="D5:D6"/>
    <mergeCell ref="E5:E6"/>
    <mergeCell ref="O5:O6"/>
    <mergeCell ref="P5:P6"/>
    <mergeCell ref="Z5:Z6"/>
    <mergeCell ref="AA5:AA6"/>
    <mergeCell ref="AK5:AK6"/>
    <mergeCell ref="AL5:AL6"/>
    <mergeCell ref="AV5:AV6"/>
    <mergeCell ref="DK5:DK6"/>
    <mergeCell ref="BG5:BG6"/>
    <mergeCell ref="BH5:BH6"/>
    <mergeCell ref="BR5:BR6"/>
    <mergeCell ref="BS5:BS6"/>
    <mergeCell ref="CC5:CC6"/>
    <mergeCell ref="CD5:CD6"/>
    <mergeCell ref="CN5:CN6"/>
    <mergeCell ref="CO5:CO6"/>
    <mergeCell ref="CY5:CY6"/>
    <mergeCell ref="CZ5:CZ6"/>
    <mergeCell ref="DJ5:DJ6"/>
  </mergeCells>
  <conditionalFormatting sqref="A4">
    <cfRule type="containsText" dxfId="46" priority="57" operator="containsText" text="Complete Set">
      <formula>NOT(ISERROR(SEARCH("Complete Set",A4)))</formula>
    </cfRule>
  </conditionalFormatting>
  <conditionalFormatting sqref="A5">
    <cfRule type="colorScale" priority="62">
      <colorScale>
        <cfvo type="num" val="0"/>
        <cfvo type="num" val="500"/>
        <color rgb="FFFFFF00"/>
        <color rgb="FFFFFF00"/>
      </colorScale>
    </cfRule>
  </conditionalFormatting>
  <conditionalFormatting sqref="C2">
    <cfRule type="cellIs" dxfId="45" priority="3" operator="equal">
      <formula>0</formula>
    </cfRule>
  </conditionalFormatting>
  <conditionalFormatting sqref="G1:G2">
    <cfRule type="cellIs" dxfId="44" priority="1" operator="equal">
      <formula>0</formula>
    </cfRule>
  </conditionalFormatting>
  <conditionalFormatting sqref="I1:I2">
    <cfRule type="cellIs" dxfId="43" priority="2" operator="equal">
      <formula>0</formula>
    </cfRule>
  </conditionalFormatting>
  <conditionalFormatting sqref="L4">
    <cfRule type="containsText" dxfId="42" priority="37" operator="containsText" text="Complete Set">
      <formula>NOT(ISERROR(SEARCH("Complete Set",L4)))</formula>
    </cfRule>
  </conditionalFormatting>
  <conditionalFormatting sqref="L5">
    <cfRule type="colorScale" priority="38">
      <colorScale>
        <cfvo type="num" val="0"/>
        <cfvo type="num" val="500"/>
        <color rgb="FFFFFF00"/>
        <color rgb="FFFFFF00"/>
      </colorScale>
    </cfRule>
  </conditionalFormatting>
  <conditionalFormatting sqref="L1:P3">
    <cfRule type="containsText" dxfId="41" priority="39" operator="containsText" text="Complete Set">
      <formula>NOT(ISERROR(SEARCH("Complete Set",L1)))</formula>
    </cfRule>
  </conditionalFormatting>
  <conditionalFormatting sqref="M7:S17">
    <cfRule type="cellIs" dxfId="40" priority="22" operator="equal">
      <formula>1</formula>
    </cfRule>
  </conditionalFormatting>
  <conditionalFormatting sqref="N7:N17">
    <cfRule type="cellIs" dxfId="39" priority="26" operator="equal">
      <formula>"Hard Case"</formula>
    </cfRule>
  </conditionalFormatting>
  <conditionalFormatting sqref="T1:U3">
    <cfRule type="containsText" dxfId="38" priority="40" operator="containsText" text="Complete Set">
      <formula>NOT(ISERROR(SEARCH("Complete Set",T1)))</formula>
    </cfRule>
  </conditionalFormatting>
  <conditionalFormatting sqref="W5">
    <cfRule type="colorScale" priority="59">
      <colorScale>
        <cfvo type="num" val="0"/>
        <cfvo type="num" val="500"/>
        <color rgb="FFFFFF00"/>
        <color rgb="FFFFFF00"/>
      </colorScale>
    </cfRule>
  </conditionalFormatting>
  <conditionalFormatting sqref="W1:AA3 W4">
    <cfRule type="containsText" dxfId="37" priority="60" operator="containsText" text="Complete Set">
      <formula>NOT(ISERROR(SEARCH("Complete Set",W1)))</formula>
    </cfRule>
  </conditionalFormatting>
  <conditionalFormatting sqref="Y7:Y21">
    <cfRule type="cellIs" dxfId="36" priority="28" operator="equal">
      <formula>"Hard Case"</formula>
    </cfRule>
  </conditionalFormatting>
  <conditionalFormatting sqref="AE1:AF3">
    <cfRule type="containsText" dxfId="35" priority="61" operator="containsText" text="Complete Set">
      <formula>NOT(ISERROR(SEARCH("Complete Set",AE1)))</formula>
    </cfRule>
  </conditionalFormatting>
  <conditionalFormatting sqref="AH4">
    <cfRule type="containsText" dxfId="34" priority="33" operator="containsText" text="Complete Set">
      <formula>NOT(ISERROR(SEARCH("Complete Set",AH4)))</formula>
    </cfRule>
  </conditionalFormatting>
  <conditionalFormatting sqref="AH5">
    <cfRule type="colorScale" priority="34">
      <colorScale>
        <cfvo type="num" val="0"/>
        <cfvo type="num" val="500"/>
        <color rgb="FFFFFF00"/>
        <color rgb="FFFFFF00"/>
      </colorScale>
    </cfRule>
  </conditionalFormatting>
  <conditionalFormatting sqref="AH1:AL3">
    <cfRule type="containsText" dxfId="33" priority="35" operator="containsText" text="Complete Set">
      <formula>NOT(ISERROR(SEARCH("Complete Set",AH1)))</formula>
    </cfRule>
  </conditionalFormatting>
  <conditionalFormatting sqref="AI7:AN18">
    <cfRule type="cellIs" dxfId="32" priority="17" operator="equal">
      <formula>1</formula>
    </cfRule>
  </conditionalFormatting>
  <conditionalFormatting sqref="AJ7:AJ18">
    <cfRule type="cellIs" dxfId="31" priority="20" operator="equal">
      <formula>"Hard Case"</formula>
    </cfRule>
  </conditionalFormatting>
  <conditionalFormatting sqref="AO7:AO8 X7:AD21 AO10:AO18">
    <cfRule type="cellIs" dxfId="30" priority="73" operator="equal">
      <formula>1</formula>
    </cfRule>
  </conditionalFormatting>
  <conditionalFormatting sqref="AP1:AQ3">
    <cfRule type="containsText" dxfId="29" priority="36" operator="containsText" text="Complete Set">
      <formula>NOT(ISERROR(SEARCH("Complete Set",AP1)))</formula>
    </cfRule>
  </conditionalFormatting>
  <conditionalFormatting sqref="AS4">
    <cfRule type="containsText" dxfId="28" priority="56" operator="containsText" text="Complete Set">
      <formula>NOT(ISERROR(SEARCH("Complete Set",AS4)))</formula>
    </cfRule>
  </conditionalFormatting>
  <conditionalFormatting sqref="AS5">
    <cfRule type="colorScale" priority="63">
      <colorScale>
        <cfvo type="num" val="0"/>
        <cfvo type="num" val="500"/>
        <color rgb="FFFFFF00"/>
        <color rgb="FFFFFF00"/>
      </colorScale>
    </cfRule>
  </conditionalFormatting>
  <conditionalFormatting sqref="AS1:AW3 BO1:BS3 BZ1:CD3 CK1:CO3 CV1:CZ3 DG1:DK3 DV1:DY3 ED1:EG3 EL1:EO3 DV4 ED4 EL4">
    <cfRule type="containsText" dxfId="27" priority="69" operator="containsText" text="Complete Set">
      <formula>NOT(ISERROR(SEARCH("Complete Set",AS1)))</formula>
    </cfRule>
  </conditionalFormatting>
  <conditionalFormatting sqref="AT7:AZ18">
    <cfRule type="cellIs" dxfId="26" priority="16" operator="equal">
      <formula>1</formula>
    </cfRule>
  </conditionalFormatting>
  <conditionalFormatting sqref="AU7:AU18">
    <cfRule type="cellIs" dxfId="25" priority="19" operator="equal">
      <formula>"Hard Case"</formula>
    </cfRule>
  </conditionalFormatting>
  <conditionalFormatting sqref="BA1:BB3 BW1:BX3 DD1:DE3 DS1:DT3 EA1:EB3 EI1:EJ3 EQ1:ER3 EY1:EZ3 FG1:FH3 FO1:FP3 FW1:FX3 GE1:GF3 GM1:GN3 GU1:GV3 HC1:HD3 HK1:HL3 HS1:HT3 IA1:IB3">
    <cfRule type="containsText" dxfId="24" priority="72" operator="containsText" text="Complete Set">
      <formula>NOT(ISERROR(SEARCH("Complete Set",BA1)))</formula>
    </cfRule>
  </conditionalFormatting>
  <conditionalFormatting sqref="BD4">
    <cfRule type="containsText" dxfId="23" priority="29" operator="containsText" text="Complete Set">
      <formula>NOT(ISERROR(SEARCH("Complete Set",BD4)))</formula>
    </cfRule>
  </conditionalFormatting>
  <conditionalFormatting sqref="BD5">
    <cfRule type="colorScale" priority="30">
      <colorScale>
        <cfvo type="num" val="0"/>
        <cfvo type="num" val="500"/>
        <color rgb="FFFFFF00"/>
        <color rgb="FFFFFF00"/>
      </colorScale>
    </cfRule>
  </conditionalFormatting>
  <conditionalFormatting sqref="BD1:BH3">
    <cfRule type="containsText" dxfId="22" priority="31" operator="containsText" text="Complete Set">
      <formula>NOT(ISERROR(SEARCH("Complete Set",BD1)))</formula>
    </cfRule>
  </conditionalFormatting>
  <conditionalFormatting sqref="BE7:BK16">
    <cfRule type="cellIs" dxfId="21" priority="15" operator="equal">
      <formula>1</formula>
    </cfRule>
  </conditionalFormatting>
  <conditionalFormatting sqref="BF7:BF16">
    <cfRule type="cellIs" dxfId="20" priority="18" operator="equal">
      <formula>"Hard Case"</formula>
    </cfRule>
  </conditionalFormatting>
  <conditionalFormatting sqref="BL1:BM3">
    <cfRule type="containsText" dxfId="19" priority="32" operator="containsText" text="Complete Set">
      <formula>NOT(ISERROR(SEARCH("Complete Set",BL1)))</formula>
    </cfRule>
  </conditionalFormatting>
  <conditionalFormatting sqref="BO4">
    <cfRule type="containsText" dxfId="18" priority="44" operator="containsText" text="Complete Set">
      <formula>NOT(ISERROR(SEARCH("Complete Set",BO4)))</formula>
    </cfRule>
  </conditionalFormatting>
  <conditionalFormatting sqref="BO5">
    <cfRule type="colorScale" priority="65">
      <colorScale>
        <cfvo type="num" val="0"/>
        <cfvo type="num" val="500"/>
        <color rgb="FFFFFF00"/>
        <color rgb="FFFFFF00"/>
      </colorScale>
    </cfRule>
  </conditionalFormatting>
  <conditionalFormatting sqref="BP7:BV18">
    <cfRule type="cellIs" dxfId="17" priority="10" operator="equal">
      <formula>1</formula>
    </cfRule>
  </conditionalFormatting>
  <conditionalFormatting sqref="BQ7:BQ18">
    <cfRule type="cellIs" dxfId="16" priority="14" operator="equal">
      <formula>"Hard Case"</formula>
    </cfRule>
  </conditionalFormatting>
  <conditionalFormatting sqref="BZ4">
    <cfRule type="containsText" dxfId="15" priority="43" operator="containsText" text="Complete Set">
      <formula>NOT(ISERROR(SEARCH("Complete Set",BZ4)))</formula>
    </cfRule>
  </conditionalFormatting>
  <conditionalFormatting sqref="BZ5">
    <cfRule type="colorScale" priority="53">
      <colorScale>
        <cfvo type="num" val="0"/>
        <cfvo type="num" val="500"/>
        <color rgb="FFFFFF00"/>
        <color rgb="FFFFFF00"/>
      </colorScale>
    </cfRule>
  </conditionalFormatting>
  <conditionalFormatting sqref="CA7:CG18">
    <cfRule type="cellIs" dxfId="14" priority="9" operator="equal">
      <formula>1</formula>
    </cfRule>
  </conditionalFormatting>
  <conditionalFormatting sqref="CB7:CB18">
    <cfRule type="cellIs" dxfId="13" priority="13" operator="equal">
      <formula>"Hard Case"</formula>
    </cfRule>
  </conditionalFormatting>
  <conditionalFormatting sqref="CH1:CI3">
    <cfRule type="containsText" dxfId="12" priority="54" operator="containsText" text="Complete Set">
      <formula>NOT(ISERROR(SEARCH("Complete Set",CH1)))</formula>
    </cfRule>
  </conditionalFormatting>
  <conditionalFormatting sqref="CK4">
    <cfRule type="containsText" dxfId="11" priority="47" operator="containsText" text="Complete Set">
      <formula>NOT(ISERROR(SEARCH("Complete Set",CK4)))</formula>
    </cfRule>
  </conditionalFormatting>
  <conditionalFormatting sqref="CK5">
    <cfRule type="colorScale" priority="51">
      <colorScale>
        <cfvo type="num" val="0"/>
        <cfvo type="num" val="500"/>
        <color rgb="FFFFFF00"/>
        <color rgb="FFFFFF00"/>
      </colorScale>
    </cfRule>
  </conditionalFormatting>
  <conditionalFormatting sqref="CL7:CR22">
    <cfRule type="cellIs" dxfId="10" priority="8" operator="equal">
      <formula>1</formula>
    </cfRule>
  </conditionalFormatting>
  <conditionalFormatting sqref="CM7:CM22">
    <cfRule type="cellIs" dxfId="9" priority="12" operator="equal">
      <formula>"Hard Case"</formula>
    </cfRule>
  </conditionalFormatting>
  <conditionalFormatting sqref="CS1:CT3">
    <cfRule type="containsText" dxfId="8" priority="52" operator="containsText" text="Complete Set">
      <formula>NOT(ISERROR(SEARCH("Complete Set",CS1)))</formula>
    </cfRule>
  </conditionalFormatting>
  <conditionalFormatting sqref="CV4">
    <cfRule type="containsText" dxfId="7" priority="42" operator="containsText" text="Complete Set">
      <formula>NOT(ISERROR(SEARCH("Complete Set",CV4)))</formula>
    </cfRule>
  </conditionalFormatting>
  <conditionalFormatting sqref="CV5">
    <cfRule type="colorScale" priority="50">
      <colorScale>
        <cfvo type="num" val="0"/>
        <cfvo type="num" val="500"/>
        <color rgb="FFFFFF00"/>
        <color rgb="FFFFFF00"/>
      </colorScale>
    </cfRule>
  </conditionalFormatting>
  <conditionalFormatting sqref="CW7:DC22">
    <cfRule type="cellIs" dxfId="6" priority="7" operator="equal">
      <formula>1</formula>
    </cfRule>
  </conditionalFormatting>
  <conditionalFormatting sqref="CX7:CX22">
    <cfRule type="cellIs" dxfId="5" priority="11" operator="equal">
      <formula>"Hard Case"</formula>
    </cfRule>
  </conditionalFormatting>
  <conditionalFormatting sqref="DG4">
    <cfRule type="containsText" dxfId="4" priority="41" operator="containsText" text="Complete Set">
      <formula>NOT(ISERROR(SEARCH("Complete Set",DG4)))</formula>
    </cfRule>
  </conditionalFormatting>
  <conditionalFormatting sqref="DG5">
    <cfRule type="colorScale" priority="48">
      <colorScale>
        <cfvo type="num" val="0"/>
        <cfvo type="num" val="500"/>
        <color rgb="FFFFFF00"/>
        <color rgb="FFFFFF00"/>
      </colorScale>
    </cfRule>
  </conditionalFormatting>
  <conditionalFormatting sqref="DH7:DN22">
    <cfRule type="cellIs" dxfId="3" priority="5" operator="equal">
      <formula>1</formula>
    </cfRule>
  </conditionalFormatting>
  <conditionalFormatting sqref="DI7:DI22">
    <cfRule type="cellIs" dxfId="2" priority="6" operator="equal">
      <formula>"Hard Case"</formula>
    </cfRule>
  </conditionalFormatting>
  <conditionalFormatting sqref="DO1:DP3">
    <cfRule type="containsText" dxfId="1" priority="49" operator="containsText" text="Complete Set">
      <formula>NOT(ISERROR(SEARCH("Complete Set",DO1)))</formula>
    </cfRule>
  </conditionalFormatting>
  <conditionalFormatting sqref="DV5">
    <cfRule type="colorScale" priority="66">
      <colorScale>
        <cfvo type="num" val="0"/>
        <cfvo type="num" val="500"/>
        <color rgb="FFFFFF00"/>
        <color rgb="FFFFFF00"/>
      </colorScale>
    </cfRule>
  </conditionalFormatting>
  <conditionalFormatting sqref="ED5">
    <cfRule type="colorScale" priority="67">
      <colorScale>
        <cfvo type="num" val="0"/>
        <cfvo type="num" val="500"/>
        <color rgb="FFFFFF00"/>
        <color rgb="FFFFFF00"/>
      </colorScale>
    </cfRule>
  </conditionalFormatting>
  <conditionalFormatting sqref="EL5">
    <cfRule type="colorScale" priority="68">
      <colorScale>
        <cfvo type="num" val="0"/>
        <cfvo type="num" val="500"/>
        <color rgb="FFFFFF00"/>
        <color rgb="FFFFFF00"/>
      </colorScale>
    </cfRule>
  </conditionalFormatting>
  <conditionalFormatting sqref="HV5 HN5 GX5 GP5 GH5 FR5 FJ5 FB5 ET5 FZ5 HF5">
    <cfRule type="colorScale" priority="70">
      <colorScale>
        <cfvo type="num" val="0"/>
        <cfvo type="num" val="500"/>
        <color rgb="FFFFFF00"/>
        <color rgb="FFFFFF00"/>
      </colorScale>
    </cfRule>
  </conditionalFormatting>
  <conditionalFormatting sqref="ID1 ET1:EW3 FB1:FE3 FJ1:FM3 FR1:FU3 FZ1:GC3 GH1:GK3 GP1:GS3 GX1:HA3 HF1:HI3 HN1:HQ3 HV1:HY3 ET4 FB4 FJ4 FR4 FZ4 GH4 GP4 GX4 HF4 HN4 HV4">
    <cfRule type="containsText" dxfId="0" priority="71" operator="containsText" text="Complete Set">
      <formula>NOT(ISERROR(SEARCH("Complete Set",ET1)))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0424CF-73BE-484C-AA05-5F5F82D823C8}">
          <x14:formula1>
            <xm:f>DropDown!$E$3:$E$4</xm:f>
          </x14:formula1>
          <xm:sqref>N7:N17 AJ7:AJ18 AU7:AU18 CX7:CX22 BQ7:BQ18 CB7:CB18 CM7:CM22 BF7:BF16 DI7:DI22 Y7:Y21</xm:sqref>
        </x14:dataValidation>
        <x14:dataValidation type="list" allowBlank="1" showInputMessage="1" showErrorMessage="1" xr:uid="{039095A2-9B7A-4B5B-8316-34EF713B5FB1}">
          <x14:formula1>
            <xm:f>DropDown!$B$2:$B$65</xm:f>
          </x14:formula1>
          <xm:sqref>AN7:AN18 AC7:AC21 AY7:AY18 BJ7:BJ16 CF7:CF18 BU7:BU18 CQ7:CQ22 DB7:DB22 DM7:DM22 R7:R17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7C5F2-D514-42F9-BD3E-D53AE3229BCE}">
  <dimension ref="B2:H65"/>
  <sheetViews>
    <sheetView workbookViewId="0">
      <selection activeCell="E12" sqref="E12"/>
    </sheetView>
  </sheetViews>
  <sheetFormatPr baseColWidth="10" defaultColWidth="8.83203125" defaultRowHeight="15"/>
  <cols>
    <col min="2" max="2" width="22.5" style="63" customWidth="1"/>
    <col min="5" max="5" width="22.5" bestFit="1" customWidth="1"/>
    <col min="8" max="8" width="22.5" bestFit="1" customWidth="1"/>
  </cols>
  <sheetData>
    <row r="2" spans="2:8" ht="23">
      <c r="B2" s="61" t="s">
        <v>16</v>
      </c>
    </row>
    <row r="3" spans="2:8" ht="24">
      <c r="B3" s="62" t="s">
        <v>380</v>
      </c>
      <c r="E3" s="62" t="s">
        <v>77</v>
      </c>
      <c r="H3" s="62" t="s">
        <v>381</v>
      </c>
    </row>
    <row r="4" spans="2:8" ht="24">
      <c r="B4" s="62" t="s">
        <v>382</v>
      </c>
      <c r="E4" s="62" t="s">
        <v>13</v>
      </c>
      <c r="H4" s="62" t="s">
        <v>383</v>
      </c>
    </row>
    <row r="5" spans="2:8" ht="24">
      <c r="B5" s="62" t="s">
        <v>384</v>
      </c>
      <c r="H5" s="62" t="s">
        <v>385</v>
      </c>
    </row>
    <row r="6" spans="2:8" ht="24">
      <c r="B6" s="62" t="s">
        <v>386</v>
      </c>
      <c r="H6" s="62" t="s">
        <v>387</v>
      </c>
    </row>
    <row r="7" spans="2:8" ht="24">
      <c r="B7" s="62" t="s">
        <v>388</v>
      </c>
      <c r="H7" s="62" t="s">
        <v>389</v>
      </c>
    </row>
    <row r="8" spans="2:8" ht="24">
      <c r="B8" s="62" t="s">
        <v>390</v>
      </c>
      <c r="H8" s="62" t="s">
        <v>391</v>
      </c>
    </row>
    <row r="9" spans="2:8" ht="24">
      <c r="B9" s="62" t="s">
        <v>392</v>
      </c>
      <c r="H9" s="62" t="s">
        <v>393</v>
      </c>
    </row>
    <row r="10" spans="2:8" ht="24">
      <c r="B10" s="62" t="s">
        <v>394</v>
      </c>
      <c r="H10" s="62"/>
    </row>
    <row r="11" spans="2:8" ht="24">
      <c r="B11" s="62" t="s">
        <v>395</v>
      </c>
      <c r="H11" s="62"/>
    </row>
    <row r="12" spans="2:8" ht="24">
      <c r="B12" s="62" t="s">
        <v>396</v>
      </c>
      <c r="H12" s="62"/>
    </row>
    <row r="13" spans="2:8" ht="24">
      <c r="B13" s="62" t="s">
        <v>397</v>
      </c>
      <c r="H13" s="62"/>
    </row>
    <row r="14" spans="2:8" ht="24">
      <c r="B14" s="62" t="s">
        <v>22</v>
      </c>
      <c r="H14" s="62"/>
    </row>
    <row r="15" spans="2:8" ht="24">
      <c r="B15" s="62" t="s">
        <v>20</v>
      </c>
    </row>
    <row r="16" spans="2:8" ht="24">
      <c r="B16" s="62" t="s">
        <v>42</v>
      </c>
    </row>
    <row r="17" spans="2:2" ht="24">
      <c r="B17" s="62" t="s">
        <v>28</v>
      </c>
    </row>
    <row r="18" spans="2:2" ht="24">
      <c r="B18" s="62" t="s">
        <v>26</v>
      </c>
    </row>
    <row r="19" spans="2:2" ht="24">
      <c r="B19" s="62" t="s">
        <v>33</v>
      </c>
    </row>
    <row r="20" spans="2:2" ht="24">
      <c r="B20" s="62" t="s">
        <v>398</v>
      </c>
    </row>
    <row r="21" spans="2:2" ht="24">
      <c r="B21" s="62" t="s">
        <v>399</v>
      </c>
    </row>
    <row r="22" spans="2:2" ht="24">
      <c r="B22" s="62" t="s">
        <v>400</v>
      </c>
    </row>
    <row r="23" spans="2:2" ht="24">
      <c r="B23" s="62" t="s">
        <v>401</v>
      </c>
    </row>
    <row r="24" spans="2:2" ht="24">
      <c r="B24" s="62" t="s">
        <v>402</v>
      </c>
    </row>
    <row r="25" spans="2:2" ht="24">
      <c r="B25" s="62" t="s">
        <v>403</v>
      </c>
    </row>
    <row r="26" spans="2:2" ht="24">
      <c r="B26" s="62" t="s">
        <v>404</v>
      </c>
    </row>
    <row r="27" spans="2:2" ht="24">
      <c r="B27" s="62" t="s">
        <v>405</v>
      </c>
    </row>
    <row r="28" spans="2:2" ht="24">
      <c r="B28" s="62" t="s">
        <v>406</v>
      </c>
    </row>
    <row r="29" spans="2:2" ht="24">
      <c r="B29" s="62" t="s">
        <v>407</v>
      </c>
    </row>
    <row r="30" spans="2:2" ht="24">
      <c r="B30" s="62" t="s">
        <v>408</v>
      </c>
    </row>
    <row r="31" spans="2:2" ht="24">
      <c r="B31" s="62" t="s">
        <v>409</v>
      </c>
    </row>
    <row r="32" spans="2:2" ht="24">
      <c r="B32" s="62" t="s">
        <v>410</v>
      </c>
    </row>
    <row r="33" spans="2:2" ht="24">
      <c r="B33" s="62" t="s">
        <v>411</v>
      </c>
    </row>
    <row r="34" spans="2:2" ht="24">
      <c r="B34" s="62" t="s">
        <v>412</v>
      </c>
    </row>
    <row r="35" spans="2:2" ht="24">
      <c r="B35" s="62" t="s">
        <v>413</v>
      </c>
    </row>
    <row r="36" spans="2:2" ht="24">
      <c r="B36" s="62" t="s">
        <v>414</v>
      </c>
    </row>
    <row r="37" spans="2:2" ht="24">
      <c r="B37" s="62" t="s">
        <v>415</v>
      </c>
    </row>
    <row r="38" spans="2:2" ht="24">
      <c r="B38" s="62" t="s">
        <v>416</v>
      </c>
    </row>
    <row r="39" spans="2:2" ht="24">
      <c r="B39" s="62" t="s">
        <v>417</v>
      </c>
    </row>
    <row r="40" spans="2:2" ht="24">
      <c r="B40" s="62" t="s">
        <v>418</v>
      </c>
    </row>
    <row r="41" spans="2:2" ht="24">
      <c r="B41" s="62" t="s">
        <v>419</v>
      </c>
    </row>
    <row r="42" spans="2:2" ht="24">
      <c r="B42" s="62" t="s">
        <v>420</v>
      </c>
    </row>
    <row r="43" spans="2:2" ht="24">
      <c r="B43" s="62" t="s">
        <v>421</v>
      </c>
    </row>
    <row r="44" spans="2:2" ht="24">
      <c r="B44" s="62" t="s">
        <v>422</v>
      </c>
    </row>
    <row r="45" spans="2:2" ht="24">
      <c r="B45" s="62" t="s">
        <v>423</v>
      </c>
    </row>
    <row r="46" spans="2:2" ht="24">
      <c r="B46" s="62" t="s">
        <v>424</v>
      </c>
    </row>
    <row r="47" spans="2:2" ht="24">
      <c r="B47" s="62" t="s">
        <v>425</v>
      </c>
    </row>
    <row r="48" spans="2:2" ht="24">
      <c r="B48" s="62" t="s">
        <v>426</v>
      </c>
    </row>
    <row r="49" spans="2:2" ht="24">
      <c r="B49" s="62" t="s">
        <v>427</v>
      </c>
    </row>
    <row r="50" spans="2:2" ht="24">
      <c r="B50" s="62" t="s">
        <v>428</v>
      </c>
    </row>
    <row r="51" spans="2:2" ht="24">
      <c r="B51" s="62" t="s">
        <v>429</v>
      </c>
    </row>
    <row r="52" spans="2:2" ht="24">
      <c r="B52" s="62" t="s">
        <v>430</v>
      </c>
    </row>
    <row r="53" spans="2:2" ht="24">
      <c r="B53" s="62" t="s">
        <v>431</v>
      </c>
    </row>
    <row r="54" spans="2:2" ht="24">
      <c r="B54" s="62" t="s">
        <v>432</v>
      </c>
    </row>
    <row r="55" spans="2:2" ht="24">
      <c r="B55" s="62" t="s">
        <v>433</v>
      </c>
    </row>
    <row r="56" spans="2:2" ht="24">
      <c r="B56" s="62" t="s">
        <v>434</v>
      </c>
    </row>
    <row r="57" spans="2:2" ht="24">
      <c r="B57" s="62" t="s">
        <v>435</v>
      </c>
    </row>
    <row r="58" spans="2:2" ht="24">
      <c r="B58" s="62" t="s">
        <v>436</v>
      </c>
    </row>
    <row r="59" spans="2:2" ht="24">
      <c r="B59" s="62" t="s">
        <v>437</v>
      </c>
    </row>
    <row r="60" spans="2:2" ht="24">
      <c r="B60" s="62" t="s">
        <v>438</v>
      </c>
    </row>
    <row r="61" spans="2:2" ht="24">
      <c r="B61" s="62" t="s">
        <v>439</v>
      </c>
    </row>
    <row r="62" spans="2:2" ht="24">
      <c r="B62" s="62" t="s">
        <v>440</v>
      </c>
    </row>
    <row r="63" spans="2:2" ht="24">
      <c r="B63" s="62" t="s">
        <v>441</v>
      </c>
    </row>
    <row r="64" spans="2:2" ht="24">
      <c r="B64" s="62" t="s">
        <v>442</v>
      </c>
    </row>
    <row r="65" spans="2:2" ht="24">
      <c r="B65" s="62" t="s">
        <v>443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d3885c-1f56-40e3-8399-6e8073bd5146}" enabled="1" method="Privileged" siteId="{ea80952e-a476-42d4-aaf4-5457852b0f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80s Star</vt:lpstr>
      <vt:lpstr>90s Star</vt:lpstr>
      <vt:lpstr>Shop At Home Star</vt:lpstr>
      <vt:lpstr>RePrints Star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Schleder, Duane</dc:creator>
  <cp:lastModifiedBy>Schleder, Duane</cp:lastModifiedBy>
  <dcterms:created xsi:type="dcterms:W3CDTF">2025-04-17T17:34:43Z</dcterms:created>
  <dcterms:modified xsi:type="dcterms:W3CDTF">2025-04-17T18:28:50Z</dcterms:modified>
</cp:coreProperties>
</file>